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155" windowHeight="7245" activeTab="0"/>
  </bookViews>
  <sheets>
    <sheet name="PBCr170507" sheetId="1" r:id="rId1"/>
    <sheet name="PBCR17" sheetId="2" r:id="rId2"/>
  </sheets>
  <definedNames/>
  <calcPr fullCalcOnLoad="1"/>
</workbook>
</file>

<file path=xl/sharedStrings.xml><?xml version="1.0" encoding="utf-8"?>
<sst xmlns="http://schemas.openxmlformats.org/spreadsheetml/2006/main" count="93" uniqueCount="60">
  <si>
    <t>Běžec</t>
  </si>
  <si>
    <t>r.</t>
  </si>
  <si>
    <t>koef.</t>
  </si>
  <si>
    <t>čas</t>
  </si>
  <si>
    <t>přepoč.</t>
  </si>
  <si>
    <t>body</t>
  </si>
  <si>
    <t>Jantsch Víťa</t>
  </si>
  <si>
    <t>Šteinc Ludvík</t>
  </si>
  <si>
    <t>Groh Stanislav</t>
  </si>
  <si>
    <t>Dvořák Ladislav</t>
  </si>
  <si>
    <t>Javůrek Jiří</t>
  </si>
  <si>
    <t>Šír Václav</t>
  </si>
  <si>
    <t>Pullman Miroslav</t>
  </si>
  <si>
    <t>Trejbal Karel</t>
  </si>
  <si>
    <t>Krajč Zdeněk</t>
  </si>
  <si>
    <t>Matějka Milan</t>
  </si>
  <si>
    <t>Brunclík Ivo</t>
  </si>
  <si>
    <t>Berka Milan</t>
  </si>
  <si>
    <t>Vacarda Vladimír</t>
  </si>
  <si>
    <t>Strouhal Zdeněk</t>
  </si>
  <si>
    <t>Vrabec Milan</t>
  </si>
  <si>
    <t>Kučera Petr</t>
  </si>
  <si>
    <t>Tomsa Pavel</t>
  </si>
  <si>
    <t>Louda Petr</t>
  </si>
  <si>
    <t>Pivrnec Petr</t>
  </si>
  <si>
    <t>Plíhal Jan</t>
  </si>
  <si>
    <t>Hrazdíra Jan</t>
  </si>
  <si>
    <t>Čermák Jiří</t>
  </si>
  <si>
    <t>Roštejnský Michal</t>
  </si>
  <si>
    <t>Vavruška Jiří</t>
  </si>
  <si>
    <t>Čivrný Jiří</t>
  </si>
  <si>
    <t>Šikola Jiří</t>
  </si>
  <si>
    <t>Háze Martin</t>
  </si>
  <si>
    <t>Berka Martin</t>
  </si>
  <si>
    <t>Trejbal Michal</t>
  </si>
  <si>
    <t>Urbánek Petr</t>
  </si>
  <si>
    <t>Brádle Václav</t>
  </si>
  <si>
    <t>Trať mílaři, 4500m</t>
  </si>
  <si>
    <t>Porovnání:</t>
  </si>
  <si>
    <t>Lesní běh Kalichem</t>
  </si>
  <si>
    <t>7.5.'17</t>
  </si>
  <si>
    <t>GP</t>
  </si>
  <si>
    <t>PBČR 2017</t>
  </si>
  <si>
    <t>Počet startů</t>
  </si>
  <si>
    <t>Součet bodů</t>
  </si>
  <si>
    <t>Průměr</t>
  </si>
  <si>
    <t>Prolog-Silvestr</t>
  </si>
  <si>
    <t>Hala JN</t>
  </si>
  <si>
    <t>P3-Úpice, 10</t>
  </si>
  <si>
    <t>Štěpánka, MB</t>
  </si>
  <si>
    <t>Bakov. půlmar.</t>
  </si>
  <si>
    <t>Staropacký kros</t>
  </si>
  <si>
    <t>Železňák-Cidl.</t>
  </si>
  <si>
    <t>Vrchlabský kros</t>
  </si>
  <si>
    <t>Běžec/startujících</t>
  </si>
  <si>
    <t>Kalich</t>
  </si>
  <si>
    <t>Silvestr - Turnov</t>
  </si>
  <si>
    <t>31.12'16</t>
  </si>
  <si>
    <t>dopočet Berka</t>
  </si>
  <si>
    <t>6.5.'17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</si>
</sst>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:ss.0;@"/>
    <numFmt numFmtId="166" formatCode="h:mm:ss;@"/>
    <numFmt numFmtId="167" formatCode="0.0"/>
  </numFmts>
  <fonts count="45">
    <font>
      <sz val="10"/>
      <name val="Format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1"/>
    </font>
    <font>
      <sz val="10"/>
      <color indexed="8"/>
      <name val="Formata"/>
      <family val="0"/>
    </font>
    <font>
      <sz val="10"/>
      <color indexed="8"/>
      <name val="Times New Roman CE"/>
      <family val="1"/>
    </font>
    <font>
      <b/>
      <sz val="10"/>
      <name val="Formata"/>
      <family val="0"/>
    </font>
    <font>
      <sz val="9"/>
      <name val="Times New Roman CE"/>
      <family val="1"/>
    </font>
    <font>
      <sz val="9"/>
      <name val="Formata"/>
      <family val="0"/>
    </font>
    <font>
      <b/>
      <sz val="11"/>
      <name val="Formata"/>
      <family val="0"/>
    </font>
    <font>
      <sz val="11"/>
      <name val="Times New Roman CE"/>
      <family val="1"/>
    </font>
    <font>
      <sz val="16"/>
      <name val="Formata"/>
      <family val="0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8" fillId="23" borderId="6" applyNumberFormat="0" applyFont="0" applyAlignment="0" applyProtection="0"/>
    <xf numFmtId="9" fontId="28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7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9" fillId="0" borderId="0" xfId="0" applyNumberFormat="1" applyFont="1" applyAlignment="1">
      <alignment/>
    </xf>
    <xf numFmtId="0" fontId="2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" fontId="23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47" fontId="23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66" fontId="0" fillId="0" borderId="0" xfId="0" applyNumberFormat="1" applyAlignment="1">
      <alignment/>
    </xf>
    <xf numFmtId="0" fontId="26" fillId="0" borderId="0" xfId="0" applyFont="1" applyAlignment="1">
      <alignment textRotation="46"/>
    </xf>
    <xf numFmtId="0" fontId="0" fillId="0" borderId="0" xfId="0" applyFont="1" applyAlignment="1">
      <alignment textRotation="90"/>
    </xf>
    <xf numFmtId="0" fontId="0" fillId="0" borderId="0" xfId="0" applyAlignment="1">
      <alignment textRotation="90"/>
    </xf>
    <xf numFmtId="0" fontId="27" fillId="0" borderId="0" xfId="0" applyFont="1" applyAlignment="1">
      <alignment/>
    </xf>
    <xf numFmtId="167" fontId="0" fillId="0" borderId="0" xfId="0" applyNumberFormat="1" applyFont="1" applyAlignment="1">
      <alignment/>
    </xf>
    <xf numFmtId="167" fontId="27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0" fontId="18" fillId="0" borderId="0" xfId="0" applyFont="1" applyAlignment="1">
      <alignment/>
    </xf>
    <xf numFmtId="47" fontId="0" fillId="0" borderId="0" xfId="0" applyNumberFormat="1" applyAlignment="1">
      <alignment horizontal="right"/>
    </xf>
    <xf numFmtId="0" fontId="2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8.375" style="0" customWidth="1"/>
    <col min="2" max="2" width="3.375" style="0" customWidth="1"/>
    <col min="3" max="4" width="9.375" style="0" customWidth="1"/>
    <col min="6" max="6" width="4.75390625" style="0" customWidth="1"/>
  </cols>
  <sheetData>
    <row r="1" spans="1:6" ht="15">
      <c r="A1" s="19" t="s">
        <v>39</v>
      </c>
      <c r="B1" s="19"/>
      <c r="C1" s="19"/>
      <c r="D1" s="19" t="s">
        <v>40</v>
      </c>
      <c r="E1" s="19"/>
      <c r="F1" s="19" t="s">
        <v>41</v>
      </c>
    </row>
    <row r="3" spans="1:6" ht="12.75">
      <c r="A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2:6" ht="12.75">
      <c r="B4" s="1"/>
      <c r="C4" s="1"/>
      <c r="D4" s="1"/>
      <c r="E4" s="1"/>
      <c r="F4" s="1"/>
    </row>
    <row r="5" spans="1:6" ht="12.75">
      <c r="A5" s="2" t="s">
        <v>33</v>
      </c>
      <c r="B5">
        <v>85</v>
      </c>
      <c r="C5">
        <v>0.975</v>
      </c>
      <c r="D5" s="5">
        <v>0.027546296296296294</v>
      </c>
      <c r="E5" s="5">
        <f>D5*C5</f>
        <v>0.026857638888888886</v>
      </c>
      <c r="F5" s="12">
        <v>70</v>
      </c>
    </row>
    <row r="6" spans="1:6" ht="12.75">
      <c r="A6" s="2" t="s">
        <v>28</v>
      </c>
      <c r="B6" s="6">
        <v>77</v>
      </c>
      <c r="C6">
        <v>0.912</v>
      </c>
      <c r="D6" s="5">
        <v>0.03163194444444444</v>
      </c>
      <c r="E6" s="5">
        <f>D6*C6</f>
        <v>0.028848333333333333</v>
      </c>
      <c r="F6" s="10">
        <v>67</v>
      </c>
    </row>
    <row r="7" spans="1:6" ht="12.75">
      <c r="A7" s="2" t="s">
        <v>11</v>
      </c>
      <c r="B7">
        <v>48</v>
      </c>
      <c r="C7" s="3">
        <v>0.722</v>
      </c>
      <c r="D7" s="4">
        <v>0.04016203703703704</v>
      </c>
      <c r="E7" s="5">
        <f>D7*C7</f>
        <v>0.02899699074074074</v>
      </c>
      <c r="F7">
        <v>65</v>
      </c>
    </row>
    <row r="8" spans="1:6" ht="12.75">
      <c r="A8" s="2" t="s">
        <v>25</v>
      </c>
      <c r="B8" s="6">
        <v>67</v>
      </c>
      <c r="C8" s="3">
        <v>0.862</v>
      </c>
      <c r="D8" s="4">
        <v>0.03517361111111111</v>
      </c>
      <c r="E8" s="5">
        <f>D8*C8</f>
        <v>0.030319652777777775</v>
      </c>
      <c r="F8">
        <v>63</v>
      </c>
    </row>
    <row r="9" spans="1:6" ht="12.75">
      <c r="A9" s="2" t="s">
        <v>27</v>
      </c>
      <c r="B9" s="9">
        <v>74</v>
      </c>
      <c r="C9" s="11">
        <v>0.897</v>
      </c>
      <c r="D9" s="5">
        <v>0.03405092592592592</v>
      </c>
      <c r="E9" s="5">
        <f>D9*C9</f>
        <v>0.030543680555555553</v>
      </c>
      <c r="F9">
        <v>61</v>
      </c>
    </row>
    <row r="10" spans="1:6" ht="12.75">
      <c r="A10" s="2" t="s">
        <v>16</v>
      </c>
      <c r="B10" s="6">
        <v>58</v>
      </c>
      <c r="C10" s="1">
        <v>0.817</v>
      </c>
      <c r="D10" s="21">
        <v>0.04273148148148148</v>
      </c>
      <c r="E10" s="5">
        <f>D10*C10</f>
        <v>0.03491162037037037</v>
      </c>
      <c r="F10">
        <v>60</v>
      </c>
    </row>
    <row r="11" spans="1:6" ht="12.75">
      <c r="A11" s="2" t="s">
        <v>24</v>
      </c>
      <c r="B11" s="6">
        <v>66</v>
      </c>
      <c r="C11" s="3">
        <v>0.857</v>
      </c>
      <c r="D11" s="4">
        <v>0.04128472222222222</v>
      </c>
      <c r="E11" s="5">
        <f>D11*C11</f>
        <v>0.035381006944444446</v>
      </c>
      <c r="F11">
        <v>59</v>
      </c>
    </row>
    <row r="12" spans="1:6" ht="12.75">
      <c r="A12" s="2" t="s">
        <v>31</v>
      </c>
      <c r="B12" s="6">
        <v>95</v>
      </c>
      <c r="C12" s="3">
        <v>1</v>
      </c>
      <c r="D12" s="5">
        <v>0.03546296296296297</v>
      </c>
      <c r="E12" s="5">
        <f>D12*C12</f>
        <v>0.03546296296296297</v>
      </c>
      <c r="F12">
        <v>58</v>
      </c>
    </row>
    <row r="13" spans="1:6" ht="12.75">
      <c r="A13" s="2" t="s">
        <v>9</v>
      </c>
      <c r="B13">
        <v>48</v>
      </c>
      <c r="C13" s="3">
        <v>0.722</v>
      </c>
      <c r="D13" s="21">
        <v>0.05555555555555555</v>
      </c>
      <c r="E13" s="5">
        <f>D13*C13</f>
        <v>0.040111111111111104</v>
      </c>
      <c r="F13">
        <v>57</v>
      </c>
    </row>
    <row r="14" spans="1:5" ht="7.5" customHeight="1">
      <c r="A14" s="2"/>
      <c r="B14" s="6"/>
      <c r="C14" s="3"/>
      <c r="D14" s="4"/>
      <c r="E14" s="5"/>
    </row>
    <row r="15" spans="1:5" ht="15">
      <c r="A15" s="20" t="s">
        <v>37</v>
      </c>
      <c r="B15" s="6"/>
      <c r="C15" s="3"/>
      <c r="D15" s="4"/>
      <c r="E15" s="5"/>
    </row>
    <row r="16" spans="1:6" ht="12.75">
      <c r="A16" s="2" t="s">
        <v>13</v>
      </c>
      <c r="B16" s="6">
        <v>51</v>
      </c>
      <c r="C16" s="3">
        <v>0.752</v>
      </c>
      <c r="D16" s="4">
        <v>0.01738657407407407</v>
      </c>
      <c r="E16" s="5">
        <f>D16*C16</f>
        <v>0.013074703703703701</v>
      </c>
      <c r="F16">
        <v>56</v>
      </c>
    </row>
    <row r="17" spans="1:5" ht="6" customHeight="1">
      <c r="A17" s="2"/>
      <c r="B17" s="6"/>
      <c r="C17" s="3"/>
      <c r="D17" s="4"/>
      <c r="E17" s="5"/>
    </row>
    <row r="18" ht="12.75">
      <c r="A18" s="31" t="s">
        <v>38</v>
      </c>
    </row>
    <row r="19" spans="1:5" ht="12.75">
      <c r="A19" s="13" t="s">
        <v>29</v>
      </c>
      <c r="B19" s="14">
        <v>78</v>
      </c>
      <c r="C19" s="15">
        <v>0.917</v>
      </c>
      <c r="D19" s="16">
        <v>0.02884259259259259</v>
      </c>
      <c r="E19" s="16">
        <f>D19*C19</f>
        <v>0.026448657407407407</v>
      </c>
    </row>
    <row r="20" spans="1:5" ht="12.75">
      <c r="A20" s="13" t="s">
        <v>35</v>
      </c>
      <c r="B20" s="14">
        <v>81</v>
      </c>
      <c r="C20" s="17">
        <v>0.942</v>
      </c>
      <c r="D20" s="18">
        <v>0.028657407407407406</v>
      </c>
      <c r="E20" s="16">
        <f>D20*C20</f>
        <v>0.026995277777777774</v>
      </c>
    </row>
    <row r="21" spans="1:5" ht="12.75">
      <c r="A21" s="13" t="s">
        <v>34</v>
      </c>
      <c r="B21" s="14">
        <v>82</v>
      </c>
      <c r="C21" s="17">
        <v>0.95</v>
      </c>
      <c r="D21" s="16">
        <v>0.03601851851851852</v>
      </c>
      <c r="E21" s="16">
        <f>D21*C21</f>
        <v>0.03421759259259259</v>
      </c>
    </row>
    <row r="23" spans="1:6" ht="15">
      <c r="A23" s="19" t="s">
        <v>53</v>
      </c>
      <c r="B23" s="19"/>
      <c r="C23" s="19"/>
      <c r="D23" s="19" t="s">
        <v>59</v>
      </c>
      <c r="E23" s="19"/>
      <c r="F23" s="19" t="s">
        <v>41</v>
      </c>
    </row>
    <row r="25" spans="1:6" ht="12.75">
      <c r="A25" s="2" t="s">
        <v>12</v>
      </c>
      <c r="B25">
        <v>50</v>
      </c>
      <c r="C25" s="3">
        <v>0.742</v>
      </c>
      <c r="D25" s="5">
        <v>0.02451736111111111</v>
      </c>
      <c r="E25" s="5">
        <f aca="true" t="shared" si="0" ref="E25:E33">D25*C25</f>
        <v>0.018191881944444443</v>
      </c>
      <c r="F25" s="12">
        <v>70</v>
      </c>
    </row>
    <row r="26" spans="1:6" ht="12.75">
      <c r="A26" s="2" t="s">
        <v>10</v>
      </c>
      <c r="B26">
        <v>48</v>
      </c>
      <c r="C26" s="3">
        <v>0.722</v>
      </c>
      <c r="D26" s="4">
        <v>0.028408564814814814</v>
      </c>
      <c r="E26" s="5">
        <f t="shared" si="0"/>
        <v>0.020510983796296296</v>
      </c>
      <c r="F26" s="10">
        <v>67</v>
      </c>
    </row>
    <row r="27" spans="1:6" ht="12.75">
      <c r="A27" s="2" t="s">
        <v>20</v>
      </c>
      <c r="B27" s="6">
        <v>60</v>
      </c>
      <c r="C27" s="1">
        <v>0.827</v>
      </c>
      <c r="D27" s="5">
        <v>0.02692476851851852</v>
      </c>
      <c r="E27" s="5">
        <f t="shared" si="0"/>
        <v>0.022266783564814815</v>
      </c>
      <c r="F27">
        <v>65</v>
      </c>
    </row>
    <row r="28" spans="1:6" ht="12.75">
      <c r="A28" s="2" t="s">
        <v>7</v>
      </c>
      <c r="B28" s="6">
        <v>41</v>
      </c>
      <c r="C28" s="3">
        <v>0.652</v>
      </c>
      <c r="D28" s="5">
        <v>0.03435069444444445</v>
      </c>
      <c r="E28" s="5">
        <f t="shared" si="0"/>
        <v>0.02239665277777778</v>
      </c>
      <c r="F28">
        <v>63</v>
      </c>
    </row>
    <row r="29" spans="1:6" ht="12.75">
      <c r="A29" s="2" t="s">
        <v>13</v>
      </c>
      <c r="B29" s="6">
        <v>51</v>
      </c>
      <c r="C29" s="3">
        <v>0.752</v>
      </c>
      <c r="D29" s="4">
        <v>0.030283564814814815</v>
      </c>
      <c r="E29" s="5">
        <f t="shared" si="0"/>
        <v>0.02277324074074074</v>
      </c>
      <c r="F29">
        <v>61</v>
      </c>
    </row>
    <row r="30" spans="1:6" ht="12.75">
      <c r="A30" s="2" t="s">
        <v>16</v>
      </c>
      <c r="B30" s="6">
        <v>58</v>
      </c>
      <c r="C30" s="1">
        <v>0.817</v>
      </c>
      <c r="D30" s="4">
        <v>0.02874652777777778</v>
      </c>
      <c r="E30" s="5">
        <f t="shared" si="0"/>
        <v>0.023485913194444444</v>
      </c>
      <c r="F30">
        <v>60</v>
      </c>
    </row>
    <row r="31" spans="1:6" ht="12.75">
      <c r="A31" s="2" t="s">
        <v>14</v>
      </c>
      <c r="B31" s="6">
        <v>54</v>
      </c>
      <c r="C31" s="3">
        <v>0.782</v>
      </c>
      <c r="D31" s="4">
        <v>0.03080671296296296</v>
      </c>
      <c r="E31" s="5">
        <f t="shared" si="0"/>
        <v>0.024090849537037034</v>
      </c>
      <c r="F31">
        <v>59</v>
      </c>
    </row>
    <row r="32" spans="1:6" ht="12.75">
      <c r="A32" s="2" t="s">
        <v>15</v>
      </c>
      <c r="B32" s="6">
        <v>56</v>
      </c>
      <c r="C32" s="1">
        <v>0.802</v>
      </c>
      <c r="D32" s="30">
        <v>0.030568287037037036</v>
      </c>
      <c r="E32" s="5">
        <f t="shared" si="0"/>
        <v>0.024515766203703705</v>
      </c>
      <c r="F32">
        <v>58</v>
      </c>
    </row>
    <row r="33" spans="1:6" ht="12.75">
      <c r="A33" s="2" t="s">
        <v>36</v>
      </c>
      <c r="B33">
        <v>37</v>
      </c>
      <c r="C33" s="3">
        <v>0.612</v>
      </c>
      <c r="D33" s="21">
        <v>0.042061342592592595</v>
      </c>
      <c r="E33" s="5">
        <f t="shared" si="0"/>
        <v>0.025741541666666666</v>
      </c>
      <c r="F33">
        <v>57</v>
      </c>
    </row>
    <row r="35" spans="1:6" ht="15">
      <c r="A35" s="19" t="s">
        <v>56</v>
      </c>
      <c r="B35" s="19"/>
      <c r="C35" s="19" t="s">
        <v>57</v>
      </c>
      <c r="D35" s="19"/>
      <c r="E35" s="19">
        <v>2017</v>
      </c>
      <c r="F35" s="19" t="s">
        <v>41</v>
      </c>
    </row>
    <row r="36" ht="12.75">
      <c r="A36" t="s">
        <v>58</v>
      </c>
    </row>
    <row r="37" spans="1:6" ht="12.75">
      <c r="A37" s="2" t="s">
        <v>30</v>
      </c>
      <c r="B37" s="6">
        <v>80</v>
      </c>
      <c r="C37" s="1">
        <v>0.942</v>
      </c>
      <c r="D37" s="5">
        <v>0.010643518518518517</v>
      </c>
      <c r="E37" s="5">
        <f aca="true" t="shared" si="1" ref="E37:E47">D37*C37</f>
        <v>0.010026194444444443</v>
      </c>
      <c r="F37" s="12">
        <v>70</v>
      </c>
    </row>
    <row r="38" spans="1:6" ht="12.75">
      <c r="A38" s="2" t="s">
        <v>33</v>
      </c>
      <c r="B38">
        <v>85</v>
      </c>
      <c r="C38">
        <v>0.983</v>
      </c>
      <c r="D38" s="5">
        <v>0.010444444444444444</v>
      </c>
      <c r="E38" s="5">
        <f>D38*C38</f>
        <v>0.010266888888888888</v>
      </c>
      <c r="F38">
        <v>67</v>
      </c>
    </row>
    <row r="39" spans="1:6" ht="12.75">
      <c r="A39" s="2" t="s">
        <v>28</v>
      </c>
      <c r="B39" s="6">
        <v>77</v>
      </c>
      <c r="C39">
        <v>0.917</v>
      </c>
      <c r="D39" s="5">
        <v>0.011516203703703702</v>
      </c>
      <c r="E39" s="5">
        <f t="shared" si="1"/>
        <v>0.010560358796296295</v>
      </c>
      <c r="F39">
        <v>65</v>
      </c>
    </row>
    <row r="40" spans="1:6" ht="12.75">
      <c r="A40" s="2" t="s">
        <v>26</v>
      </c>
      <c r="B40" s="10">
        <v>69</v>
      </c>
      <c r="C40" s="11">
        <v>0.877</v>
      </c>
      <c r="D40" s="4">
        <v>0.012650462962962962</v>
      </c>
      <c r="E40" s="5">
        <f t="shared" si="1"/>
        <v>0.011094456018518517</v>
      </c>
      <c r="F40">
        <v>63</v>
      </c>
    </row>
    <row r="41" spans="1:6" ht="12.75">
      <c r="A41" s="2" t="s">
        <v>22</v>
      </c>
      <c r="B41" s="9">
        <v>62</v>
      </c>
      <c r="C41" s="1">
        <v>0.842</v>
      </c>
      <c r="D41" s="5">
        <v>0.013305555555555557</v>
      </c>
      <c r="E41" s="5">
        <f t="shared" si="1"/>
        <v>0.011203277777777779</v>
      </c>
      <c r="F41">
        <v>61</v>
      </c>
    </row>
    <row r="42" spans="1:6" ht="12.75">
      <c r="A42" s="2" t="s">
        <v>27</v>
      </c>
      <c r="B42" s="9">
        <v>74</v>
      </c>
      <c r="C42" s="1">
        <v>0.902</v>
      </c>
      <c r="D42" s="5">
        <v>0.012562499999999999</v>
      </c>
      <c r="E42" s="5">
        <f t="shared" si="1"/>
        <v>0.011331375</v>
      </c>
      <c r="F42">
        <v>60</v>
      </c>
    </row>
    <row r="43" spans="1:6" ht="12.75">
      <c r="A43" s="2" t="s">
        <v>15</v>
      </c>
      <c r="B43" s="6">
        <v>56</v>
      </c>
      <c r="C43" s="1">
        <v>0.812</v>
      </c>
      <c r="D43" s="30">
        <v>0.01428125</v>
      </c>
      <c r="E43" s="5">
        <f t="shared" si="1"/>
        <v>0.011596375</v>
      </c>
      <c r="F43">
        <v>59</v>
      </c>
    </row>
    <row r="44" spans="1:6" ht="12.75">
      <c r="A44" s="2" t="s">
        <v>13</v>
      </c>
      <c r="B44" s="6">
        <v>51</v>
      </c>
      <c r="C44" s="3">
        <v>0.762</v>
      </c>
      <c r="D44" s="4">
        <v>0.016141203703703703</v>
      </c>
      <c r="E44" s="5">
        <f t="shared" si="1"/>
        <v>0.012299597222222222</v>
      </c>
      <c r="F44">
        <v>58</v>
      </c>
    </row>
    <row r="45" spans="1:6" ht="12.75">
      <c r="A45" s="2" t="s">
        <v>20</v>
      </c>
      <c r="B45" s="6">
        <v>60</v>
      </c>
      <c r="C45" s="1">
        <v>0.832</v>
      </c>
      <c r="D45" s="5">
        <v>0.014827546296296297</v>
      </c>
      <c r="E45" s="5">
        <f t="shared" si="1"/>
        <v>0.01233651851851852</v>
      </c>
      <c r="F45">
        <v>57</v>
      </c>
    </row>
    <row r="46" spans="1:6" ht="12.75">
      <c r="A46" s="2" t="s">
        <v>9</v>
      </c>
      <c r="B46">
        <v>48</v>
      </c>
      <c r="C46" s="3">
        <v>0.732</v>
      </c>
      <c r="D46" s="5">
        <v>0.017657407407407406</v>
      </c>
      <c r="E46" s="5">
        <f t="shared" si="1"/>
        <v>0.012925222222222222</v>
      </c>
      <c r="F46">
        <v>56</v>
      </c>
    </row>
    <row r="47" spans="1:6" ht="12.75">
      <c r="A47" s="2" t="s">
        <v>17</v>
      </c>
      <c r="B47" s="6">
        <v>58</v>
      </c>
      <c r="C47" s="1">
        <v>0.822</v>
      </c>
      <c r="D47" s="4">
        <v>0.01730439814814815</v>
      </c>
      <c r="E47" s="5">
        <f t="shared" si="1"/>
        <v>0.014224215277777777</v>
      </c>
      <c r="F47">
        <v>55</v>
      </c>
    </row>
    <row r="48" spans="1:5" ht="12.75">
      <c r="A48" s="2"/>
      <c r="B48" s="6"/>
      <c r="C48" s="1"/>
      <c r="E48" s="5"/>
    </row>
    <row r="50" ht="12.75">
      <c r="A50" s="2"/>
    </row>
  </sheetData>
  <sheetProtection/>
  <printOptions gridLines="1"/>
  <pageMargins left="1.34" right="0.35433070866141736" top="0.74" bottom="0.63" header="0.35433070866141736" footer="0.5118110236220472"/>
  <pageSetup horizontalDpi="300" verticalDpi="300" orientation="portrait" paperSize="9" scale="120" r:id="rId1"/>
  <headerFooter alignWithMargins="0">
    <oddHeader>&amp;L&amp;"Bookman Old Style,Obyčejné"&amp;14Pohár běžce Českého ráje&amp;R&amp;16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="99" zoomScaleNormal="99" zoomScalePageLayoutView="0" workbookViewId="0" topLeftCell="A1">
      <selection activeCell="U16" sqref="U16"/>
    </sheetView>
  </sheetViews>
  <sheetFormatPr defaultColWidth="3.375" defaultRowHeight="12.75"/>
  <cols>
    <col min="1" max="1" width="15.75390625" style="0" customWidth="1"/>
    <col min="2" max="3" width="3.375" style="0" customWidth="1"/>
    <col min="4" max="4" width="4.875" style="0" customWidth="1"/>
    <col min="5" max="5" width="4.625" style="0" customWidth="1"/>
    <col min="6" max="8" width="3.75390625" style="0" customWidth="1"/>
    <col min="9" max="9" width="3.625" style="0" customWidth="1"/>
    <col min="10" max="10" width="3.75390625" style="0" customWidth="1"/>
    <col min="11" max="11" width="4.00390625" style="0" customWidth="1"/>
    <col min="12" max="16" width="3.75390625" style="0" customWidth="1"/>
    <col min="17" max="254" width="9.125" style="0" customWidth="1"/>
    <col min="255" max="255" width="15.75390625" style="0" customWidth="1"/>
  </cols>
  <sheetData>
    <row r="1" spans="1:16" ht="99" customHeight="1">
      <c r="A1" s="22" t="s">
        <v>42</v>
      </c>
      <c r="B1" s="10"/>
      <c r="C1" s="23" t="s">
        <v>43</v>
      </c>
      <c r="D1" s="24" t="s">
        <v>44</v>
      </c>
      <c r="E1" s="23" t="s">
        <v>45</v>
      </c>
      <c r="F1" s="24" t="s">
        <v>46</v>
      </c>
      <c r="G1" s="23" t="s">
        <v>47</v>
      </c>
      <c r="H1" s="24" t="s">
        <v>48</v>
      </c>
      <c r="I1" s="24" t="s">
        <v>49</v>
      </c>
      <c r="J1" s="24" t="s">
        <v>50</v>
      </c>
      <c r="K1" s="24" t="s">
        <v>51</v>
      </c>
      <c r="L1" s="24" t="s">
        <v>52</v>
      </c>
      <c r="M1" s="24" t="s">
        <v>53</v>
      </c>
      <c r="N1" s="24" t="s">
        <v>55</v>
      </c>
      <c r="O1" s="24"/>
      <c r="P1" s="24"/>
    </row>
    <row r="2" spans="1:14" ht="12.75">
      <c r="A2" s="25" t="s">
        <v>54</v>
      </c>
      <c r="B2" s="10">
        <f>COUNT(B4:B31)</f>
        <v>28</v>
      </c>
      <c r="C2" s="26"/>
      <c r="D2" s="26"/>
      <c r="E2" s="27">
        <f>AVERAGE(F2:P2)</f>
        <v>8.555555555555555</v>
      </c>
      <c r="F2" s="10">
        <f>COUNT(F4:F31)</f>
        <v>11</v>
      </c>
      <c r="G2" s="10">
        <f aca="true" t="shared" si="0" ref="G2:N2">COUNT(G4:G31)</f>
        <v>10</v>
      </c>
      <c r="H2" s="10">
        <f t="shared" si="0"/>
        <v>10</v>
      </c>
      <c r="I2" s="10">
        <f t="shared" si="0"/>
        <v>6</v>
      </c>
      <c r="J2" s="10">
        <f t="shared" si="0"/>
        <v>2</v>
      </c>
      <c r="K2" s="10">
        <f t="shared" si="0"/>
        <v>8</v>
      </c>
      <c r="L2" s="10">
        <f t="shared" si="0"/>
        <v>11</v>
      </c>
      <c r="M2" s="10">
        <f t="shared" si="0"/>
        <v>9</v>
      </c>
      <c r="N2" s="10">
        <f>COUNT(N4:N31)</f>
        <v>10</v>
      </c>
    </row>
    <row r="3" spans="1:5" ht="5.25" customHeight="1">
      <c r="A3" s="2"/>
      <c r="B3" s="9"/>
      <c r="C3" s="9"/>
      <c r="D3" s="9"/>
      <c r="E3" s="9"/>
    </row>
    <row r="4" spans="1:14" ht="12.75" customHeight="1">
      <c r="A4" s="29" t="s">
        <v>13</v>
      </c>
      <c r="B4" s="9">
        <v>51</v>
      </c>
      <c r="C4" s="9">
        <f>COUNT(F4:P4)</f>
        <v>8</v>
      </c>
      <c r="D4" s="28">
        <f>SUM(F4:P4)</f>
        <v>468</v>
      </c>
      <c r="E4" s="27">
        <f>AVERAGE(F4:P4)</f>
        <v>58.5</v>
      </c>
      <c r="F4" s="10">
        <v>58</v>
      </c>
      <c r="G4" s="10">
        <v>58</v>
      </c>
      <c r="H4" s="10">
        <v>56</v>
      </c>
      <c r="I4" s="10">
        <v>61</v>
      </c>
      <c r="J4" s="10"/>
      <c r="K4" s="10">
        <v>59</v>
      </c>
      <c r="L4" s="10">
        <v>59</v>
      </c>
      <c r="M4" s="10">
        <v>61</v>
      </c>
      <c r="N4" s="10">
        <v>56</v>
      </c>
    </row>
    <row r="5" spans="1:13" ht="12.75">
      <c r="A5" s="2" t="s">
        <v>20</v>
      </c>
      <c r="B5" s="6">
        <v>60</v>
      </c>
      <c r="C5" s="9">
        <f>COUNT(F5:P5)</f>
        <v>7</v>
      </c>
      <c r="D5" s="28">
        <f>SUM(F5:P5)</f>
        <v>426</v>
      </c>
      <c r="E5" s="27">
        <f>AVERAGE(F5:P5)</f>
        <v>60.857142857142854</v>
      </c>
      <c r="F5">
        <v>57</v>
      </c>
      <c r="G5">
        <v>57</v>
      </c>
      <c r="H5">
        <v>57</v>
      </c>
      <c r="I5" s="10">
        <v>63</v>
      </c>
      <c r="J5" s="10">
        <v>67</v>
      </c>
      <c r="L5">
        <v>60</v>
      </c>
      <c r="M5">
        <v>65</v>
      </c>
    </row>
    <row r="6" spans="1:13" ht="12.75">
      <c r="A6" s="2" t="s">
        <v>15</v>
      </c>
      <c r="B6" s="6">
        <v>56</v>
      </c>
      <c r="C6" s="9">
        <f>COUNT(F6:P6)</f>
        <v>7</v>
      </c>
      <c r="D6" s="28">
        <f>SUM(F6:P6)</f>
        <v>421</v>
      </c>
      <c r="E6" s="27">
        <f>AVERAGE(F6:P6)</f>
        <v>60.142857142857146</v>
      </c>
      <c r="F6">
        <v>59</v>
      </c>
      <c r="G6" s="10">
        <v>59</v>
      </c>
      <c r="H6">
        <v>58</v>
      </c>
      <c r="I6" s="10">
        <v>60</v>
      </c>
      <c r="J6" s="12">
        <v>70</v>
      </c>
      <c r="L6">
        <v>57</v>
      </c>
      <c r="M6">
        <v>58</v>
      </c>
    </row>
    <row r="7" spans="1:16" ht="12.75">
      <c r="A7" s="2" t="s">
        <v>9</v>
      </c>
      <c r="B7" s="10">
        <v>48</v>
      </c>
      <c r="C7" s="9">
        <f>COUNT(F7:P7)</f>
        <v>5</v>
      </c>
      <c r="D7" s="28">
        <f>SUM(F7:P7)</f>
        <v>282</v>
      </c>
      <c r="E7" s="27">
        <f>AVERAGE(F7:P7)</f>
        <v>56.4</v>
      </c>
      <c r="F7" s="10">
        <v>56</v>
      </c>
      <c r="G7" s="10">
        <v>56</v>
      </c>
      <c r="K7">
        <v>58</v>
      </c>
      <c r="L7" s="10">
        <v>55</v>
      </c>
      <c r="M7" s="10"/>
      <c r="N7" s="10">
        <v>57</v>
      </c>
      <c r="O7" s="10"/>
      <c r="P7" s="10"/>
    </row>
    <row r="8" spans="1:16" ht="12.75">
      <c r="A8" s="2" t="s">
        <v>28</v>
      </c>
      <c r="B8" s="6">
        <v>77</v>
      </c>
      <c r="C8" s="9">
        <f>COUNT(F8:P8)</f>
        <v>4</v>
      </c>
      <c r="D8" s="28">
        <f>SUM(F8:P8)</f>
        <v>258</v>
      </c>
      <c r="E8" s="27">
        <f>AVERAGE(F8:P8)</f>
        <v>64.5</v>
      </c>
      <c r="F8">
        <v>65</v>
      </c>
      <c r="G8">
        <v>61</v>
      </c>
      <c r="H8" s="10"/>
      <c r="L8">
        <v>65</v>
      </c>
      <c r="N8">
        <v>67</v>
      </c>
      <c r="P8" s="10"/>
    </row>
    <row r="9" spans="1:16" ht="12.75">
      <c r="A9" s="2" t="s">
        <v>16</v>
      </c>
      <c r="B9" s="6">
        <v>58</v>
      </c>
      <c r="C9" s="9">
        <f>COUNT(F9:P9)</f>
        <v>4</v>
      </c>
      <c r="D9" s="28">
        <f>SUM(F9:P9)</f>
        <v>239</v>
      </c>
      <c r="E9" s="27">
        <f>AVERAGE(F9:P9)</f>
        <v>59.75</v>
      </c>
      <c r="K9">
        <v>61</v>
      </c>
      <c r="L9">
        <v>58</v>
      </c>
      <c r="M9">
        <v>60</v>
      </c>
      <c r="N9">
        <v>60</v>
      </c>
      <c r="P9" s="10"/>
    </row>
    <row r="10" spans="1:16" ht="12.75">
      <c r="A10" s="2" t="s">
        <v>30</v>
      </c>
      <c r="B10" s="6">
        <v>80</v>
      </c>
      <c r="C10" s="9">
        <f>COUNT(F10:P10)</f>
        <v>3</v>
      </c>
      <c r="D10" s="28">
        <f>SUM(F10:P10)</f>
        <v>210</v>
      </c>
      <c r="E10" s="27">
        <f>AVERAGE(F10:P10)</f>
        <v>70</v>
      </c>
      <c r="F10" s="12">
        <v>70</v>
      </c>
      <c r="I10" s="12">
        <v>70</v>
      </c>
      <c r="K10" s="12">
        <v>70</v>
      </c>
      <c r="L10" s="10"/>
      <c r="M10" s="10"/>
      <c r="N10" s="10"/>
      <c r="O10" s="10"/>
      <c r="P10" s="10"/>
    </row>
    <row r="11" spans="1:15" ht="12.75">
      <c r="A11" s="2" t="s">
        <v>12</v>
      </c>
      <c r="B11">
        <v>50</v>
      </c>
      <c r="C11" s="9">
        <f>COUNT(F11:P11)</f>
        <v>3</v>
      </c>
      <c r="D11" s="28">
        <f>SUM(F11:P11)</f>
        <v>205</v>
      </c>
      <c r="E11" s="27">
        <f>AVERAGE(F11:P11)</f>
        <v>68.33333333333333</v>
      </c>
      <c r="G11">
        <v>65</v>
      </c>
      <c r="H11" s="12">
        <v>70</v>
      </c>
      <c r="J11" s="10"/>
      <c r="K11" s="10"/>
      <c r="M11" s="12">
        <v>70</v>
      </c>
      <c r="N11" s="10"/>
      <c r="O11" s="10"/>
    </row>
    <row r="12" spans="1:15" ht="12.75">
      <c r="A12" s="2" t="s">
        <v>18</v>
      </c>
      <c r="B12" s="9">
        <v>59</v>
      </c>
      <c r="C12" s="9">
        <f>COUNT(F12:P12)</f>
        <v>3</v>
      </c>
      <c r="D12" s="28">
        <f>SUM(F12:P12)</f>
        <v>201</v>
      </c>
      <c r="E12" s="27">
        <f>AVERAGE(F12:P12)</f>
        <v>67</v>
      </c>
      <c r="G12">
        <v>67</v>
      </c>
      <c r="H12">
        <v>67</v>
      </c>
      <c r="K12" s="10"/>
      <c r="L12">
        <v>67</v>
      </c>
      <c r="M12" s="10"/>
      <c r="N12" s="10"/>
      <c r="O12" s="10"/>
    </row>
    <row r="13" spans="1:13" ht="12.75">
      <c r="A13" s="2" t="s">
        <v>6</v>
      </c>
      <c r="B13" s="6">
        <v>35</v>
      </c>
      <c r="C13" s="9">
        <f>COUNT(F13:P13)</f>
        <v>3</v>
      </c>
      <c r="D13" s="28">
        <f>SUM(F13:P13)</f>
        <v>196</v>
      </c>
      <c r="E13" s="27">
        <f>AVERAGE(F13:P13)</f>
        <v>65.33333333333333</v>
      </c>
      <c r="G13">
        <v>63</v>
      </c>
      <c r="H13">
        <v>63</v>
      </c>
      <c r="L13" s="12">
        <v>70</v>
      </c>
      <c r="M13" s="10"/>
    </row>
    <row r="14" spans="1:12" ht="12.75">
      <c r="A14" s="2" t="s">
        <v>32</v>
      </c>
      <c r="B14" s="6">
        <v>85</v>
      </c>
      <c r="C14" s="9">
        <f>COUNT(F14:P14)</f>
        <v>3</v>
      </c>
      <c r="D14" s="28">
        <f>SUM(F14:P14)</f>
        <v>191</v>
      </c>
      <c r="E14" s="27">
        <f>AVERAGE(F14:P14)</f>
        <v>63.666666666666664</v>
      </c>
      <c r="H14">
        <v>61</v>
      </c>
      <c r="I14">
        <v>65</v>
      </c>
      <c r="K14">
        <v>65</v>
      </c>
      <c r="L14" s="10"/>
    </row>
    <row r="15" spans="1:14" ht="12.75">
      <c r="A15" s="2" t="s">
        <v>27</v>
      </c>
      <c r="B15" s="9">
        <v>74</v>
      </c>
      <c r="C15" s="9">
        <f>COUNT(F15:P15)</f>
        <v>3</v>
      </c>
      <c r="D15" s="28">
        <f>SUM(F15:P15)</f>
        <v>182</v>
      </c>
      <c r="E15" s="27">
        <f>AVERAGE(F15:P15)</f>
        <v>60.666666666666664</v>
      </c>
      <c r="F15">
        <v>60</v>
      </c>
      <c r="L15">
        <v>61</v>
      </c>
      <c r="N15">
        <v>61</v>
      </c>
    </row>
    <row r="16" spans="1:12" ht="12.75">
      <c r="A16" s="2" t="s">
        <v>23</v>
      </c>
      <c r="B16" s="6">
        <v>64</v>
      </c>
      <c r="C16" s="9">
        <f>COUNT(F16:P16)</f>
        <v>2</v>
      </c>
      <c r="D16" s="28">
        <f>SUM(F16:P16)</f>
        <v>137</v>
      </c>
      <c r="E16" s="27">
        <f>AVERAGE(F16:P16)</f>
        <v>68.5</v>
      </c>
      <c r="G16" s="12">
        <v>70</v>
      </c>
      <c r="H16" s="10"/>
      <c r="I16">
        <v>67</v>
      </c>
      <c r="J16" s="10"/>
      <c r="K16" s="10"/>
      <c r="L16" s="10"/>
    </row>
    <row r="17" spans="1:14" ht="12.75">
      <c r="A17" s="2" t="s">
        <v>33</v>
      </c>
      <c r="B17">
        <v>85</v>
      </c>
      <c r="C17" s="9">
        <f>COUNT(F17:P17)</f>
        <v>2</v>
      </c>
      <c r="D17" s="28">
        <f>SUM(F17:P17)</f>
        <v>137</v>
      </c>
      <c r="E17" s="27">
        <f>AVERAGE(F17:P17)</f>
        <v>68.5</v>
      </c>
      <c r="F17">
        <v>67</v>
      </c>
      <c r="N17" s="12">
        <v>70</v>
      </c>
    </row>
    <row r="18" spans="1:13" ht="12.75">
      <c r="A18" s="2" t="s">
        <v>10</v>
      </c>
      <c r="B18" s="6">
        <v>48</v>
      </c>
      <c r="C18" s="9">
        <f>COUNT(F18:P18)</f>
        <v>2</v>
      </c>
      <c r="D18" s="28">
        <f>SUM(F18:P18)</f>
        <v>132</v>
      </c>
      <c r="E18" s="27">
        <f>AVERAGE(F18:P18)</f>
        <v>66</v>
      </c>
      <c r="H18" s="10">
        <v>65</v>
      </c>
      <c r="M18">
        <v>67</v>
      </c>
    </row>
    <row r="19" spans="1:14" ht="12.75">
      <c r="A19" s="2" t="s">
        <v>11</v>
      </c>
      <c r="B19">
        <v>48</v>
      </c>
      <c r="C19" s="9">
        <f>COUNT(F19:P19)</f>
        <v>2</v>
      </c>
      <c r="D19" s="28">
        <f>SUM(F19:P19)</f>
        <v>132</v>
      </c>
      <c r="E19" s="27">
        <f>AVERAGE(F19:P19)</f>
        <v>66</v>
      </c>
      <c r="H19" s="10"/>
      <c r="K19" s="10">
        <v>67</v>
      </c>
      <c r="N19">
        <v>65</v>
      </c>
    </row>
    <row r="20" spans="1:12" ht="12.75">
      <c r="A20" s="2" t="s">
        <v>21</v>
      </c>
      <c r="B20" s="6">
        <v>61</v>
      </c>
      <c r="C20" s="9">
        <f>COUNT(F20:P20)</f>
        <v>2</v>
      </c>
      <c r="D20" s="28">
        <f>SUM(F20:P20)</f>
        <v>126</v>
      </c>
      <c r="E20" s="27">
        <f>AVERAGE(F20:P20)</f>
        <v>63</v>
      </c>
      <c r="K20">
        <v>63</v>
      </c>
      <c r="L20">
        <v>63</v>
      </c>
    </row>
    <row r="21" spans="1:9" ht="12.75">
      <c r="A21" s="2" t="s">
        <v>26</v>
      </c>
      <c r="B21" s="10">
        <v>69</v>
      </c>
      <c r="C21" s="9">
        <f>COUNT(F21:P21)</f>
        <v>2</v>
      </c>
      <c r="D21" s="28">
        <f>SUM(F21:P21)</f>
        <v>123</v>
      </c>
      <c r="E21" s="27">
        <f>AVERAGE(F21:P21)</f>
        <v>61.5</v>
      </c>
      <c r="F21">
        <v>63</v>
      </c>
      <c r="G21">
        <v>60</v>
      </c>
      <c r="I21" s="10"/>
    </row>
    <row r="22" spans="1:13" ht="12.75">
      <c r="A22" s="2" t="s">
        <v>14</v>
      </c>
      <c r="B22" s="6">
        <v>54</v>
      </c>
      <c r="C22" s="9">
        <f>COUNT(F22:P22)</f>
        <v>2</v>
      </c>
      <c r="D22" s="28">
        <f>SUM(F22:P22)</f>
        <v>118</v>
      </c>
      <c r="E22" s="27">
        <f>AVERAGE(F22:P22)</f>
        <v>59</v>
      </c>
      <c r="H22" s="10">
        <v>59</v>
      </c>
      <c r="M22">
        <v>59</v>
      </c>
    </row>
    <row r="23" spans="1:13" ht="12.75">
      <c r="A23" s="2" t="s">
        <v>36</v>
      </c>
      <c r="B23">
        <v>37</v>
      </c>
      <c r="C23" s="9">
        <f>COUNT(F23:P23)</f>
        <v>2</v>
      </c>
      <c r="D23" s="28">
        <f>SUM(F23:P23)</f>
        <v>117</v>
      </c>
      <c r="E23" s="27">
        <f>AVERAGE(F23:P23)</f>
        <v>58.5</v>
      </c>
      <c r="K23">
        <v>60</v>
      </c>
      <c r="M23">
        <v>57</v>
      </c>
    </row>
    <row r="24" spans="1:13" ht="12.75">
      <c r="A24" s="2" t="s">
        <v>7</v>
      </c>
      <c r="B24" s="6">
        <v>41</v>
      </c>
      <c r="C24" s="9">
        <f>COUNT(F24:P24)</f>
        <v>1</v>
      </c>
      <c r="D24" s="28">
        <f>SUM(F24:P24)</f>
        <v>63</v>
      </c>
      <c r="E24" s="27">
        <f>AVERAGE(F24:P24)</f>
        <v>63</v>
      </c>
      <c r="M24">
        <v>63</v>
      </c>
    </row>
    <row r="25" spans="1:14" ht="12.75">
      <c r="A25" s="2" t="s">
        <v>25</v>
      </c>
      <c r="B25" s="6">
        <v>67</v>
      </c>
      <c r="C25" s="9">
        <f>COUNT(F25:P25)</f>
        <v>1</v>
      </c>
      <c r="D25" s="28">
        <f>SUM(F25:P25)</f>
        <v>63</v>
      </c>
      <c r="E25" s="27">
        <f>AVERAGE(F25:P25)</f>
        <v>63</v>
      </c>
      <c r="N25">
        <v>63</v>
      </c>
    </row>
    <row r="26" spans="1:6" ht="12.75">
      <c r="A26" s="2" t="s">
        <v>22</v>
      </c>
      <c r="B26" s="9">
        <v>62</v>
      </c>
      <c r="C26" s="9">
        <f>COUNT(F26:P26)</f>
        <v>1</v>
      </c>
      <c r="D26" s="28">
        <f>SUM(F26:P26)</f>
        <v>61</v>
      </c>
      <c r="E26" s="27">
        <f>AVERAGE(F26:P26)</f>
        <v>61</v>
      </c>
      <c r="F26">
        <v>61</v>
      </c>
    </row>
    <row r="27" spans="1:8" ht="12.75">
      <c r="A27" s="2" t="s">
        <v>8</v>
      </c>
      <c r="B27" s="6">
        <v>46</v>
      </c>
      <c r="C27" s="9">
        <f>COUNT(F27:P27)</f>
        <v>1</v>
      </c>
      <c r="D27" s="28">
        <f>SUM(F27:P27)</f>
        <v>60</v>
      </c>
      <c r="E27" s="27">
        <f>AVERAGE(F27:P27)</f>
        <v>60</v>
      </c>
      <c r="F27" s="10"/>
      <c r="G27" s="10"/>
      <c r="H27" s="10">
        <v>60</v>
      </c>
    </row>
    <row r="28" spans="1:14" ht="12.75">
      <c r="A28" s="2" t="s">
        <v>24</v>
      </c>
      <c r="B28" s="6">
        <v>66</v>
      </c>
      <c r="C28" s="9">
        <f>COUNT(F28:P28)</f>
        <v>1</v>
      </c>
      <c r="D28" s="28">
        <f>SUM(F28:P28)</f>
        <v>59</v>
      </c>
      <c r="E28" s="27">
        <f>AVERAGE(F28:P28)</f>
        <v>59</v>
      </c>
      <c r="N28">
        <v>59</v>
      </c>
    </row>
    <row r="29" spans="1:14" ht="12.75">
      <c r="A29" s="2" t="s">
        <v>31</v>
      </c>
      <c r="B29" s="6">
        <v>95</v>
      </c>
      <c r="C29" s="9">
        <f>COUNT(F29:P29)</f>
        <v>1</v>
      </c>
      <c r="D29" s="28">
        <f>SUM(F29:P29)</f>
        <v>58</v>
      </c>
      <c r="E29" s="27">
        <f>AVERAGE(F29:P29)</f>
        <v>58</v>
      </c>
      <c r="N29">
        <v>58</v>
      </c>
    </row>
    <row r="30" spans="1:12" ht="12.75">
      <c r="A30" s="8" t="s">
        <v>19</v>
      </c>
      <c r="B30" s="7">
        <v>59</v>
      </c>
      <c r="C30" s="9">
        <f>COUNT(F30:P30)</f>
        <v>1</v>
      </c>
      <c r="D30" s="28">
        <f>SUM(F30:P30)</f>
        <v>56</v>
      </c>
      <c r="E30" s="27">
        <f>AVERAGE(F30:P30)</f>
        <v>56</v>
      </c>
      <c r="L30">
        <v>56</v>
      </c>
    </row>
    <row r="31" spans="1:6" ht="12.75">
      <c r="A31" s="2" t="s">
        <v>17</v>
      </c>
      <c r="B31" s="6">
        <v>58</v>
      </c>
      <c r="C31" s="9">
        <f>COUNT(F31:P31)</f>
        <v>1</v>
      </c>
      <c r="D31" s="28">
        <f>SUM(F31:P31)</f>
        <v>55</v>
      </c>
      <c r="E31" s="27">
        <f>AVERAGE(F31:P31)</f>
        <v>55</v>
      </c>
      <c r="F31">
        <v>55</v>
      </c>
    </row>
  </sheetData>
  <sheetProtection/>
  <printOptions gridLines="1"/>
  <pageMargins left="1.1811023622047245" right="0.1968503937007874" top="1.220472440944882" bottom="0.8267716535433072" header="0.5511811023622047" footer="0.5118110236220472"/>
  <pageSetup horizontalDpi="600" verticalDpi="600" orientation="portrait" paperSize="9" scale="130" r:id="rId1"/>
  <headerFooter alignWithMargins="0">
    <oddHeader>&amp;L&amp;"Bookman Old Style CE,Obyčejné"&amp;14Pohár Běžce Českého ráje&amp;R&amp;14 2017
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PBCr_170507</dc:title>
  <dc:subject>PBČr 2017</dc:subject>
  <dc:creator>Karel</dc:creator>
  <cp:keywords/>
  <dc:description>Dopočet Berka Martin, Vrchlabský kros</dc:description>
  <cp:lastModifiedBy>Karel</cp:lastModifiedBy>
  <cp:lastPrinted>2017-05-07T16:14:33Z</cp:lastPrinted>
  <dcterms:created xsi:type="dcterms:W3CDTF">2017-05-07T15:36:50Z</dcterms:created>
  <dcterms:modified xsi:type="dcterms:W3CDTF">2017-05-08T04:33:54Z</dcterms:modified>
  <cp:category/>
  <cp:version/>
  <cp:contentType/>
  <cp:contentStatus/>
</cp:coreProperties>
</file>