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915" windowHeight="6960" activeTab="1"/>
  </bookViews>
  <sheets>
    <sheet name="PBCr170624" sheetId="1" r:id="rId1"/>
    <sheet name="PBCR17" sheetId="2" r:id="rId2"/>
  </sheets>
  <definedNames/>
  <calcPr fullCalcOnLoad="1"/>
</workbook>
</file>

<file path=xl/sharedStrings.xml><?xml version="1.0" encoding="utf-8"?>
<sst xmlns="http://schemas.openxmlformats.org/spreadsheetml/2006/main" count="75" uniqueCount="62">
  <si>
    <t>Běžec</t>
  </si>
  <si>
    <t>r.</t>
  </si>
  <si>
    <t>koef.</t>
  </si>
  <si>
    <t>čas</t>
  </si>
  <si>
    <t>přepoč.</t>
  </si>
  <si>
    <t>body</t>
  </si>
  <si>
    <t>Bém František</t>
  </si>
  <si>
    <t>Jantsch Víťa</t>
  </si>
  <si>
    <t>Šteinc Ludvík</t>
  </si>
  <si>
    <t>Groh Stanislav</t>
  </si>
  <si>
    <t>Dvořák Ladislav</t>
  </si>
  <si>
    <t>Javůrek Jiří</t>
  </si>
  <si>
    <t>Šír Václav</t>
  </si>
  <si>
    <t>Pullman Miroslav</t>
  </si>
  <si>
    <t>Trejbal Karel</t>
  </si>
  <si>
    <t>Krajč Zdeněk</t>
  </si>
  <si>
    <t>Menšík Jan</t>
  </si>
  <si>
    <t>Matějka Milan</t>
  </si>
  <si>
    <t>Brunclík Ivo</t>
  </si>
  <si>
    <t>Berka Milan</t>
  </si>
  <si>
    <t>Vacarda Vladimír</t>
  </si>
  <si>
    <t>Strouhal Zdeněk</t>
  </si>
  <si>
    <t>Vrabec Milan</t>
  </si>
  <si>
    <t>Kučera Petr</t>
  </si>
  <si>
    <t>Tomsa Pavel</t>
  </si>
  <si>
    <t>Louda Petr</t>
  </si>
  <si>
    <t>Pivrnec Petr</t>
  </si>
  <si>
    <t>Plíhal Jan</t>
  </si>
  <si>
    <t>Hrazdíra Jan</t>
  </si>
  <si>
    <t>Čermák Jiří</t>
  </si>
  <si>
    <t>Roštejnský Michal</t>
  </si>
  <si>
    <t>Čivrný Jiří</t>
  </si>
  <si>
    <t>Šikola Jiří</t>
  </si>
  <si>
    <t>Háze Martin</t>
  </si>
  <si>
    <t>Berka Martin</t>
  </si>
  <si>
    <t>Brádle Václav</t>
  </si>
  <si>
    <t>PBČR 2017</t>
  </si>
  <si>
    <t>Počet startů</t>
  </si>
  <si>
    <r>
      <t>Součet bodů(</t>
    </r>
    <r>
      <rPr>
        <sz val="8"/>
        <rFont val="Formata"/>
        <family val="0"/>
      </rPr>
      <t>zap. 10)</t>
    </r>
  </si>
  <si>
    <t>Průměr</t>
  </si>
  <si>
    <t>Prolog-Silvestr</t>
  </si>
  <si>
    <t>Hala JN</t>
  </si>
  <si>
    <t>P3-Úpice, 10</t>
  </si>
  <si>
    <t>Štěpánka, MB</t>
  </si>
  <si>
    <t>Bakov. půlmar.</t>
  </si>
  <si>
    <t>Staropacký kros</t>
  </si>
  <si>
    <t>Železňák-Cidl.</t>
  </si>
  <si>
    <t>Vrchlabský kros</t>
  </si>
  <si>
    <t>Kalich</t>
  </si>
  <si>
    <t>P3-Vrchlabí Strážné</t>
  </si>
  <si>
    <t>Peřimovská X</t>
  </si>
  <si>
    <t>Popelka 2017</t>
  </si>
  <si>
    <t>Lhota u SM</t>
  </si>
  <si>
    <t>P3-Hradecký kros</t>
  </si>
  <si>
    <t>Pecka  kros</t>
  </si>
  <si>
    <t>BLH-Lužany</t>
  </si>
  <si>
    <t>Běžec/startujících</t>
  </si>
  <si>
    <t>Trať  5km:</t>
  </si>
  <si>
    <t>BLH  - Lužany</t>
  </si>
  <si>
    <t>24.6.'17</t>
  </si>
  <si>
    <t>GP</t>
  </si>
  <si>
    <t>8km: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</si>
</sst>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:ss.0;@"/>
    <numFmt numFmtId="166" formatCode="0.0"/>
  </numFmts>
  <fonts count="44">
    <font>
      <sz val="10"/>
      <name val="Format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0"/>
      <color indexed="8"/>
      <name val="Formata"/>
      <family val="0"/>
    </font>
    <font>
      <sz val="10"/>
      <color indexed="8"/>
      <name val="Times New Roman CE"/>
      <family val="1"/>
    </font>
    <font>
      <sz val="16"/>
      <name val="Formata"/>
      <family val="0"/>
    </font>
    <font>
      <sz val="8"/>
      <name val="Formata"/>
      <family val="0"/>
    </font>
    <font>
      <sz val="10"/>
      <name val="Times New Roman"/>
      <family val="1"/>
    </font>
    <font>
      <b/>
      <sz val="10"/>
      <name val="Formata"/>
      <family val="0"/>
    </font>
    <font>
      <strike/>
      <sz val="8"/>
      <name val="Formata"/>
      <family val="0"/>
    </font>
    <font>
      <b/>
      <sz val="11"/>
      <name val="Format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165" fontId="0" fillId="0" borderId="0" xfId="0" applyNumberFormat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47" fontId="0" fillId="0" borderId="0" xfId="0" applyNumberFormat="1" applyAlignment="1">
      <alignment horizontal="right"/>
    </xf>
    <xf numFmtId="0" fontId="21" fillId="0" borderId="0" xfId="0" applyFont="1" applyAlignment="1">
      <alignment textRotation="46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0" fontId="23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18.375" style="0" customWidth="1"/>
    <col min="2" max="2" width="3.375" style="0" customWidth="1"/>
    <col min="3" max="3" width="6.625" style="9" customWidth="1"/>
    <col min="4" max="4" width="9.375" style="0" customWidth="1"/>
    <col min="6" max="6" width="4.75390625" style="0" customWidth="1"/>
  </cols>
  <sheetData>
    <row r="1" spans="1:6" ht="15">
      <c r="A1" s="22" t="s">
        <v>58</v>
      </c>
      <c r="B1" s="22"/>
      <c r="C1" s="21"/>
      <c r="D1" s="22" t="s">
        <v>59</v>
      </c>
      <c r="E1" s="22"/>
      <c r="F1" s="22" t="s">
        <v>60</v>
      </c>
    </row>
    <row r="3" spans="1:6" ht="12.75">
      <c r="A3" t="s">
        <v>0</v>
      </c>
      <c r="B3" s="1" t="s">
        <v>1</v>
      </c>
      <c r="C3" s="23" t="s">
        <v>2</v>
      </c>
      <c r="D3" s="1" t="s">
        <v>3</v>
      </c>
      <c r="E3" s="1" t="s">
        <v>4</v>
      </c>
      <c r="F3" s="1" t="s">
        <v>5</v>
      </c>
    </row>
    <row r="4" spans="1:6" ht="12.75">
      <c r="A4" t="s">
        <v>61</v>
      </c>
      <c r="B4" s="1"/>
      <c r="C4" s="23"/>
      <c r="D4" s="1"/>
      <c r="E4" s="1"/>
      <c r="F4" s="1"/>
    </row>
    <row r="5" spans="1:6" ht="12.75">
      <c r="A5" s="2" t="s">
        <v>31</v>
      </c>
      <c r="B5" s="5">
        <v>80</v>
      </c>
      <c r="C5" s="23">
        <v>0.933</v>
      </c>
      <c r="D5" s="4">
        <v>0.019875</v>
      </c>
      <c r="E5" s="4">
        <f>D5*C5</f>
        <v>0.018543375</v>
      </c>
      <c r="F5" s="21">
        <v>70</v>
      </c>
    </row>
    <row r="6" spans="1:6" ht="12.75">
      <c r="A6" s="2" t="s">
        <v>34</v>
      </c>
      <c r="B6">
        <v>85</v>
      </c>
      <c r="C6" s="9">
        <v>0.975</v>
      </c>
      <c r="D6" s="4">
        <v>0.019731481481481482</v>
      </c>
      <c r="E6" s="4">
        <f>D6*C6</f>
        <v>0.019238194444444443</v>
      </c>
      <c r="F6" s="9">
        <v>67</v>
      </c>
    </row>
    <row r="7" spans="1:6" ht="12.75">
      <c r="A7" s="2" t="s">
        <v>29</v>
      </c>
      <c r="B7" s="8">
        <v>74</v>
      </c>
      <c r="C7" s="10">
        <v>0.897</v>
      </c>
      <c r="D7" s="4">
        <v>0.02392708333333333</v>
      </c>
      <c r="E7" s="4">
        <f>D7*C7</f>
        <v>0.021462593749999998</v>
      </c>
      <c r="F7">
        <v>65</v>
      </c>
    </row>
    <row r="8" spans="1:6" ht="12.75">
      <c r="A8" s="2" t="s">
        <v>23</v>
      </c>
      <c r="B8" s="5">
        <v>61</v>
      </c>
      <c r="C8" s="23">
        <v>0.832</v>
      </c>
      <c r="D8" s="3">
        <v>0.026938657407407404</v>
      </c>
      <c r="E8" s="4">
        <f>D8*C8</f>
        <v>0.02241296296296296</v>
      </c>
      <c r="F8">
        <v>63</v>
      </c>
    </row>
    <row r="9" spans="1:6" ht="12.75">
      <c r="A9" s="2" t="s">
        <v>14</v>
      </c>
      <c r="B9" s="5">
        <v>51</v>
      </c>
      <c r="C9" s="10">
        <v>0.752</v>
      </c>
      <c r="D9" s="3">
        <v>0.031178240740740742</v>
      </c>
      <c r="E9" s="4">
        <f>D9*C9</f>
        <v>0.02344603703703704</v>
      </c>
      <c r="F9">
        <v>61</v>
      </c>
    </row>
    <row r="10" spans="1:6" ht="12.75">
      <c r="A10" s="2" t="s">
        <v>18</v>
      </c>
      <c r="B10" s="5">
        <v>58</v>
      </c>
      <c r="C10" s="23">
        <v>0.817</v>
      </c>
      <c r="D10" s="3">
        <v>0.02883564814814815</v>
      </c>
      <c r="E10" s="4">
        <f>D10*C10</f>
        <v>0.023558724537037036</v>
      </c>
      <c r="F10">
        <v>60</v>
      </c>
    </row>
    <row r="11" spans="1:6" ht="12.75">
      <c r="A11" s="2" t="s">
        <v>15</v>
      </c>
      <c r="B11" s="5">
        <v>54</v>
      </c>
      <c r="C11" s="10">
        <v>0.782</v>
      </c>
      <c r="D11" s="3">
        <v>0.030751157407407404</v>
      </c>
      <c r="E11" s="4">
        <f>D11*C11</f>
        <v>0.02404740509259259</v>
      </c>
      <c r="F11">
        <v>59</v>
      </c>
    </row>
    <row r="12" spans="1:6" ht="12.75">
      <c r="A12" s="2" t="s">
        <v>32</v>
      </c>
      <c r="B12" s="5">
        <v>95</v>
      </c>
      <c r="C12" s="10">
        <v>1</v>
      </c>
      <c r="D12" s="4">
        <v>0.025900462962962962</v>
      </c>
      <c r="E12" s="4">
        <f>D12*C12</f>
        <v>0.025900462962962962</v>
      </c>
      <c r="F12">
        <v>58</v>
      </c>
    </row>
    <row r="13" spans="1:6" ht="12.75">
      <c r="A13" s="2" t="s">
        <v>17</v>
      </c>
      <c r="B13" s="5">
        <v>56</v>
      </c>
      <c r="C13" s="23">
        <v>0.802</v>
      </c>
      <c r="D13" s="11">
        <v>0.032608796296296295</v>
      </c>
      <c r="E13" s="4">
        <f>D13*C13</f>
        <v>0.02615225462962963</v>
      </c>
      <c r="F13">
        <v>57</v>
      </c>
    </row>
    <row r="14" spans="1:6" ht="12.75">
      <c r="A14" s="2" t="s">
        <v>10</v>
      </c>
      <c r="B14">
        <v>48</v>
      </c>
      <c r="C14" s="10">
        <v>0.722</v>
      </c>
      <c r="D14" s="4">
        <v>0.039991898148148144</v>
      </c>
      <c r="E14" s="4">
        <f>D14*C14</f>
        <v>0.02887415046296296</v>
      </c>
      <c r="F14">
        <v>56</v>
      </c>
    </row>
    <row r="15" spans="1:5" ht="12.75">
      <c r="A15" s="2"/>
      <c r="B15" s="5"/>
      <c r="C15" s="10"/>
      <c r="D15" s="4"/>
      <c r="E15" s="4"/>
    </row>
    <row r="16" spans="1:5" ht="12.75">
      <c r="A16" s="2" t="s">
        <v>57</v>
      </c>
      <c r="B16" s="5"/>
      <c r="C16" s="10"/>
      <c r="D16" s="3"/>
      <c r="E16" s="4"/>
    </row>
    <row r="17" spans="1:6" ht="12.75">
      <c r="A17" s="2" t="s">
        <v>7</v>
      </c>
      <c r="B17" s="5">
        <v>35</v>
      </c>
      <c r="C17" s="10">
        <v>0.592</v>
      </c>
      <c r="D17" s="3">
        <v>0.022787037037037036</v>
      </c>
      <c r="E17" s="4">
        <f>D17*C17</f>
        <v>0.013489925925925924</v>
      </c>
      <c r="F17" s="21">
        <v>70</v>
      </c>
    </row>
    <row r="18" spans="1:6" ht="12.75">
      <c r="A18" s="2" t="s">
        <v>8</v>
      </c>
      <c r="B18" s="5">
        <v>41</v>
      </c>
      <c r="C18" s="10">
        <v>0.652</v>
      </c>
      <c r="D18" s="4">
        <v>0.024027777777777776</v>
      </c>
      <c r="E18" s="4">
        <f>D18*C18</f>
        <v>0.01566611111111111</v>
      </c>
      <c r="F18" s="9">
        <v>67</v>
      </c>
    </row>
    <row r="19" spans="1:6" ht="12.75">
      <c r="A19" s="2" t="s">
        <v>9</v>
      </c>
      <c r="B19" s="5">
        <v>46</v>
      </c>
      <c r="C19" s="10">
        <v>0.702</v>
      </c>
      <c r="D19" s="4">
        <v>0.02397685185185185</v>
      </c>
      <c r="E19" s="4">
        <f>D19*C19</f>
        <v>0.016831749999999996</v>
      </c>
      <c r="F19">
        <v>65</v>
      </c>
    </row>
  </sheetData>
  <sheetProtection/>
  <printOptions gridLines="1"/>
  <pageMargins left="1.141732283464567" right="0.35433070866141736" top="0.984251968503937" bottom="0.7086614173228347" header="0.35433070866141736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99" zoomScaleNormal="99" zoomScalePageLayoutView="0" workbookViewId="0" topLeftCell="A1">
      <selection activeCell="Y14" sqref="Y14"/>
    </sheetView>
  </sheetViews>
  <sheetFormatPr defaultColWidth="3.375" defaultRowHeight="12.75"/>
  <cols>
    <col min="1" max="1" width="15.75390625" style="0" customWidth="1"/>
    <col min="2" max="3" width="3.375" style="0" customWidth="1"/>
    <col min="4" max="4" width="4.875" style="0" customWidth="1"/>
    <col min="5" max="5" width="4.625" style="0" customWidth="1"/>
    <col min="6" max="22" width="3.625" style="0" customWidth="1"/>
    <col min="23" max="254" width="9.125" style="0" customWidth="1"/>
    <col min="255" max="255" width="15.75390625" style="0" customWidth="1"/>
  </cols>
  <sheetData>
    <row r="1" spans="1:21" ht="99" customHeight="1">
      <c r="A1" s="12" t="s">
        <v>36</v>
      </c>
      <c r="B1" s="9"/>
      <c r="C1" s="13" t="s">
        <v>37</v>
      </c>
      <c r="D1" s="14" t="s">
        <v>38</v>
      </c>
      <c r="E1" s="13" t="s">
        <v>39</v>
      </c>
      <c r="F1" s="14" t="s">
        <v>40</v>
      </c>
      <c r="G1" s="13" t="s">
        <v>41</v>
      </c>
      <c r="H1" s="14" t="s">
        <v>42</v>
      </c>
      <c r="I1" s="14" t="s">
        <v>43</v>
      </c>
      <c r="J1" s="14" t="s">
        <v>44</v>
      </c>
      <c r="K1" s="14" t="s">
        <v>45</v>
      </c>
      <c r="L1" s="14" t="s">
        <v>46</v>
      </c>
      <c r="M1" s="14" t="s">
        <v>47</v>
      </c>
      <c r="N1" s="14" t="s">
        <v>48</v>
      </c>
      <c r="O1" s="14" t="s">
        <v>49</v>
      </c>
      <c r="P1" s="14" t="s">
        <v>50</v>
      </c>
      <c r="Q1" s="14" t="s">
        <v>51</v>
      </c>
      <c r="R1" s="14" t="s">
        <v>52</v>
      </c>
      <c r="S1" s="14" t="s">
        <v>53</v>
      </c>
      <c r="T1" s="14" t="s">
        <v>54</v>
      </c>
      <c r="U1" s="14" t="s">
        <v>55</v>
      </c>
    </row>
    <row r="2" spans="1:21" ht="12.75">
      <c r="A2" s="15" t="s">
        <v>56</v>
      </c>
      <c r="B2" s="9">
        <f>COUNT(B4:B33)</f>
        <v>30</v>
      </c>
      <c r="C2" s="16"/>
      <c r="D2" s="16"/>
      <c r="E2" s="17">
        <f>AVERAGE(F2:U2)</f>
        <v>9.0625</v>
      </c>
      <c r="F2" s="9">
        <f>COUNT(F4:F33)</f>
        <v>11</v>
      </c>
      <c r="G2" s="9">
        <f aca="true" t="shared" si="0" ref="G2:U2">COUNT(G4:G33)</f>
        <v>10</v>
      </c>
      <c r="H2" s="9">
        <f t="shared" si="0"/>
        <v>10</v>
      </c>
      <c r="I2" s="9">
        <f t="shared" si="0"/>
        <v>6</v>
      </c>
      <c r="J2" s="9">
        <f t="shared" si="0"/>
        <v>2</v>
      </c>
      <c r="K2" s="9">
        <f t="shared" si="0"/>
        <v>8</v>
      </c>
      <c r="L2" s="9">
        <f t="shared" si="0"/>
        <v>11</v>
      </c>
      <c r="M2" s="9">
        <f t="shared" si="0"/>
        <v>9</v>
      </c>
      <c r="N2" s="9">
        <f t="shared" si="0"/>
        <v>10</v>
      </c>
      <c r="O2" s="9">
        <f t="shared" si="0"/>
        <v>8</v>
      </c>
      <c r="P2" s="9">
        <f t="shared" si="0"/>
        <v>16</v>
      </c>
      <c r="Q2" s="9">
        <f t="shared" si="0"/>
        <v>8</v>
      </c>
      <c r="R2" s="9">
        <f t="shared" si="0"/>
        <v>9</v>
      </c>
      <c r="S2" s="9">
        <f t="shared" si="0"/>
        <v>8</v>
      </c>
      <c r="T2" s="9">
        <f t="shared" si="0"/>
        <v>7</v>
      </c>
      <c r="U2" s="9">
        <f t="shared" si="0"/>
        <v>12</v>
      </c>
    </row>
    <row r="3" spans="1:5" ht="5.25" customHeight="1">
      <c r="A3" s="2"/>
      <c r="B3" s="8"/>
      <c r="C3" s="8"/>
      <c r="D3" s="8"/>
      <c r="E3" s="8"/>
    </row>
    <row r="4" spans="1:20" ht="12.75" customHeight="1">
      <c r="A4" s="2" t="s">
        <v>22</v>
      </c>
      <c r="B4" s="5">
        <v>60</v>
      </c>
      <c r="C4" s="8">
        <f>COUNT(F4:U4)</f>
        <v>11</v>
      </c>
      <c r="D4" s="18">
        <f>SUM(F4:T4)-54</f>
        <v>612</v>
      </c>
      <c r="E4" s="17">
        <f>AVERAGE(F4:U4)</f>
        <v>60.54545454545455</v>
      </c>
      <c r="F4">
        <v>57</v>
      </c>
      <c r="G4">
        <v>57</v>
      </c>
      <c r="H4">
        <v>57</v>
      </c>
      <c r="I4" s="9">
        <v>63</v>
      </c>
      <c r="J4" s="9">
        <v>67</v>
      </c>
      <c r="L4">
        <v>60</v>
      </c>
      <c r="M4">
        <v>65</v>
      </c>
      <c r="P4" s="19">
        <v>54</v>
      </c>
      <c r="R4">
        <v>67</v>
      </c>
      <c r="S4">
        <v>58</v>
      </c>
      <c r="T4">
        <v>61</v>
      </c>
    </row>
    <row r="5" spans="1:21" ht="12.75">
      <c r="A5" s="20" t="s">
        <v>14</v>
      </c>
      <c r="B5" s="8">
        <v>51</v>
      </c>
      <c r="C5" s="8">
        <f>COUNT(F5:U5)</f>
        <v>14</v>
      </c>
      <c r="D5" s="18">
        <f>SUM(F5:U5)-51-56-56-57</f>
        <v>602</v>
      </c>
      <c r="E5" s="17">
        <f>AVERAGE(F5:U5)</f>
        <v>58.714285714285715</v>
      </c>
      <c r="F5" s="9">
        <v>58</v>
      </c>
      <c r="G5" s="9">
        <v>58</v>
      </c>
      <c r="H5" s="19">
        <v>56</v>
      </c>
      <c r="I5" s="9">
        <v>61</v>
      </c>
      <c r="J5" s="9"/>
      <c r="K5" s="9">
        <v>59</v>
      </c>
      <c r="L5" s="9">
        <v>59</v>
      </c>
      <c r="M5" s="9">
        <v>61</v>
      </c>
      <c r="N5" s="19">
        <v>56</v>
      </c>
      <c r="O5" s="19">
        <v>57</v>
      </c>
      <c r="P5" s="19">
        <v>51</v>
      </c>
      <c r="Q5" s="9">
        <v>60</v>
      </c>
      <c r="R5" s="9">
        <v>65</v>
      </c>
      <c r="T5">
        <v>60</v>
      </c>
      <c r="U5">
        <v>61</v>
      </c>
    </row>
    <row r="6" spans="1:21" ht="12.75">
      <c r="A6" s="2" t="s">
        <v>17</v>
      </c>
      <c r="B6" s="5">
        <v>56</v>
      </c>
      <c r="C6" s="8">
        <f>COUNT(F6:U6)</f>
        <v>11</v>
      </c>
      <c r="D6" s="18">
        <f>SUM(F6:U6)-53</f>
        <v>597</v>
      </c>
      <c r="E6" s="17">
        <f>AVERAGE(F6:U6)</f>
        <v>59.09090909090909</v>
      </c>
      <c r="F6">
        <v>59</v>
      </c>
      <c r="G6" s="9">
        <v>59</v>
      </c>
      <c r="H6">
        <v>58</v>
      </c>
      <c r="I6" s="9">
        <v>60</v>
      </c>
      <c r="J6" s="21">
        <v>70</v>
      </c>
      <c r="L6">
        <v>57</v>
      </c>
      <c r="M6">
        <v>58</v>
      </c>
      <c r="P6" s="19">
        <v>53</v>
      </c>
      <c r="R6">
        <v>63</v>
      </c>
      <c r="S6">
        <v>56</v>
      </c>
      <c r="U6">
        <v>57</v>
      </c>
    </row>
    <row r="7" spans="1:21" ht="12.75">
      <c r="A7" s="2" t="s">
        <v>29</v>
      </c>
      <c r="B7" s="8">
        <v>74</v>
      </c>
      <c r="C7" s="8">
        <f>COUNT(F7:U7)</f>
        <v>9</v>
      </c>
      <c r="D7" s="18">
        <f>SUM(F7:U7)</f>
        <v>566</v>
      </c>
      <c r="E7" s="17">
        <f>AVERAGE(F7:U7)</f>
        <v>62.888888888888886</v>
      </c>
      <c r="F7">
        <v>60</v>
      </c>
      <c r="L7">
        <v>61</v>
      </c>
      <c r="N7">
        <v>61</v>
      </c>
      <c r="O7">
        <v>60</v>
      </c>
      <c r="P7">
        <v>58</v>
      </c>
      <c r="Q7">
        <v>67</v>
      </c>
      <c r="R7">
        <v>67</v>
      </c>
      <c r="T7">
        <v>67</v>
      </c>
      <c r="U7">
        <v>65</v>
      </c>
    </row>
    <row r="8" spans="1:21" ht="12.75">
      <c r="A8" s="2" t="s">
        <v>7</v>
      </c>
      <c r="B8" s="5">
        <v>35</v>
      </c>
      <c r="C8" s="8">
        <f>COUNT(F8:U8)</f>
        <v>7</v>
      </c>
      <c r="D8" s="18">
        <f>SUM(F8:U8)</f>
        <v>466</v>
      </c>
      <c r="E8" s="17">
        <f>AVERAGE(F8:U8)</f>
        <v>66.57142857142857</v>
      </c>
      <c r="G8">
        <v>63</v>
      </c>
      <c r="H8">
        <v>63</v>
      </c>
      <c r="L8" s="21">
        <v>70</v>
      </c>
      <c r="M8" s="9"/>
      <c r="P8">
        <v>65</v>
      </c>
      <c r="S8" s="21">
        <v>65</v>
      </c>
      <c r="T8" s="21">
        <v>70</v>
      </c>
      <c r="U8" s="21">
        <v>70</v>
      </c>
    </row>
    <row r="9" spans="1:21" ht="12.75">
      <c r="A9" s="2" t="s">
        <v>10</v>
      </c>
      <c r="B9" s="9">
        <v>48</v>
      </c>
      <c r="C9" s="8">
        <f>COUNT(F9:U9)</f>
        <v>8</v>
      </c>
      <c r="D9" s="18">
        <f>SUM(F9:U9)</f>
        <v>458</v>
      </c>
      <c r="E9" s="17">
        <f>AVERAGE(F9:U9)</f>
        <v>57.25</v>
      </c>
      <c r="F9" s="9">
        <v>56</v>
      </c>
      <c r="G9" s="9">
        <v>56</v>
      </c>
      <c r="K9">
        <v>58</v>
      </c>
      <c r="L9" s="9">
        <v>55</v>
      </c>
      <c r="M9" s="9"/>
      <c r="N9" s="9">
        <v>57</v>
      </c>
      <c r="O9" s="9"/>
      <c r="P9" s="9"/>
      <c r="R9">
        <v>61</v>
      </c>
      <c r="T9">
        <v>59</v>
      </c>
      <c r="U9">
        <v>56</v>
      </c>
    </row>
    <row r="10" spans="1:19" ht="12.75">
      <c r="A10" s="2" t="s">
        <v>33</v>
      </c>
      <c r="B10" s="5">
        <v>85</v>
      </c>
      <c r="C10" s="8">
        <f>COUNT(F10:U10)</f>
        <v>7</v>
      </c>
      <c r="D10" s="18">
        <f>SUM(F10:U10)</f>
        <v>433</v>
      </c>
      <c r="E10" s="17">
        <f>AVERAGE(F10:U10)</f>
        <v>61.857142857142854</v>
      </c>
      <c r="H10">
        <v>61</v>
      </c>
      <c r="I10">
        <v>65</v>
      </c>
      <c r="K10">
        <v>65</v>
      </c>
      <c r="L10" s="9"/>
      <c r="O10">
        <v>61</v>
      </c>
      <c r="P10">
        <v>57</v>
      </c>
      <c r="Q10">
        <v>65</v>
      </c>
      <c r="S10">
        <v>59</v>
      </c>
    </row>
    <row r="11" spans="1:21" ht="12.75">
      <c r="A11" s="2" t="s">
        <v>18</v>
      </c>
      <c r="B11" s="5">
        <v>58</v>
      </c>
      <c r="C11" s="8">
        <f>COUNT(F11:U11)</f>
        <v>7</v>
      </c>
      <c r="D11" s="18">
        <f>SUM(F11:U11)</f>
        <v>422</v>
      </c>
      <c r="E11" s="17">
        <f>AVERAGE(F11:U11)</f>
        <v>60.285714285714285</v>
      </c>
      <c r="K11">
        <v>61</v>
      </c>
      <c r="L11">
        <v>58</v>
      </c>
      <c r="M11">
        <v>60</v>
      </c>
      <c r="N11">
        <v>60</v>
      </c>
      <c r="O11">
        <v>58</v>
      </c>
      <c r="P11" s="9"/>
      <c r="T11">
        <v>65</v>
      </c>
      <c r="U11">
        <v>60</v>
      </c>
    </row>
    <row r="12" spans="1:21" ht="12.75">
      <c r="A12" s="2" t="s">
        <v>31</v>
      </c>
      <c r="B12" s="5">
        <v>80</v>
      </c>
      <c r="C12" s="8">
        <f>COUNT(F12:U12)</f>
        <v>6</v>
      </c>
      <c r="D12" s="18">
        <f>SUM(F12:U12)</f>
        <v>417</v>
      </c>
      <c r="E12" s="17">
        <f>AVERAGE(F12:U12)</f>
        <v>69.5</v>
      </c>
      <c r="F12" s="21">
        <v>70</v>
      </c>
      <c r="I12" s="21">
        <v>70</v>
      </c>
      <c r="K12" s="21">
        <v>70</v>
      </c>
      <c r="L12" s="9"/>
      <c r="M12" s="9"/>
      <c r="N12" s="9"/>
      <c r="O12" s="9"/>
      <c r="P12">
        <v>67</v>
      </c>
      <c r="R12" s="21">
        <v>70</v>
      </c>
      <c r="U12" s="21">
        <v>70</v>
      </c>
    </row>
    <row r="13" spans="1:21" ht="12.75">
      <c r="A13" s="2" t="s">
        <v>23</v>
      </c>
      <c r="B13" s="5">
        <v>61</v>
      </c>
      <c r="C13" s="8">
        <f>COUNT(F13:U13)</f>
        <v>6</v>
      </c>
      <c r="D13" s="18">
        <f>SUM(F13:U13)</f>
        <v>371</v>
      </c>
      <c r="E13" s="17">
        <f>AVERAGE(F13:U13)</f>
        <v>61.833333333333336</v>
      </c>
      <c r="K13">
        <v>63</v>
      </c>
      <c r="L13">
        <v>63</v>
      </c>
      <c r="P13">
        <v>56</v>
      </c>
      <c r="Q13">
        <v>63</v>
      </c>
      <c r="T13">
        <v>63</v>
      </c>
      <c r="U13">
        <v>63</v>
      </c>
    </row>
    <row r="14" spans="1:17" ht="12.75">
      <c r="A14" s="2" t="s">
        <v>30</v>
      </c>
      <c r="B14" s="5">
        <v>77</v>
      </c>
      <c r="C14" s="8">
        <f>COUNT(F14:U14)</f>
        <v>5</v>
      </c>
      <c r="D14" s="18">
        <f>SUM(F14:U14)</f>
        <v>328</v>
      </c>
      <c r="E14" s="17">
        <f>AVERAGE(F14:U14)</f>
        <v>65.6</v>
      </c>
      <c r="F14">
        <v>65</v>
      </c>
      <c r="G14">
        <v>61</v>
      </c>
      <c r="H14" s="9"/>
      <c r="L14">
        <v>65</v>
      </c>
      <c r="N14">
        <v>67</v>
      </c>
      <c r="P14" s="9"/>
      <c r="Q14" s="21">
        <v>70</v>
      </c>
    </row>
    <row r="15" spans="1:19" ht="12.75">
      <c r="A15" s="2" t="s">
        <v>20</v>
      </c>
      <c r="B15" s="8">
        <v>59</v>
      </c>
      <c r="C15" s="8">
        <f>COUNT(F15:U15)</f>
        <v>5</v>
      </c>
      <c r="D15" s="18">
        <f>SUM(F15:U15)</f>
        <v>321</v>
      </c>
      <c r="E15" s="17">
        <f>AVERAGE(F15:U15)</f>
        <v>64.2</v>
      </c>
      <c r="G15">
        <v>67</v>
      </c>
      <c r="H15">
        <v>67</v>
      </c>
      <c r="K15" s="9"/>
      <c r="L15">
        <v>67</v>
      </c>
      <c r="M15" s="9"/>
      <c r="N15" s="9"/>
      <c r="O15" s="9">
        <v>59</v>
      </c>
      <c r="P15" s="9"/>
      <c r="S15">
        <v>61</v>
      </c>
    </row>
    <row r="16" spans="1:19" ht="12.75">
      <c r="A16" s="2" t="s">
        <v>11</v>
      </c>
      <c r="B16" s="5">
        <v>48</v>
      </c>
      <c r="C16" s="8">
        <f>COUNT(F16:U16)</f>
        <v>5</v>
      </c>
      <c r="D16" s="18">
        <f>SUM(F16:U16)</f>
        <v>321</v>
      </c>
      <c r="E16" s="17">
        <f>AVERAGE(F16:U16)</f>
        <v>64.2</v>
      </c>
      <c r="H16" s="9">
        <v>65</v>
      </c>
      <c r="M16">
        <v>67</v>
      </c>
      <c r="O16">
        <v>63</v>
      </c>
      <c r="P16">
        <v>63</v>
      </c>
      <c r="S16">
        <v>63</v>
      </c>
    </row>
    <row r="17" spans="1:21" ht="12.75">
      <c r="A17" s="2" t="s">
        <v>15</v>
      </c>
      <c r="B17" s="5">
        <v>54</v>
      </c>
      <c r="C17" s="8">
        <f>COUNT(F17:U17)</f>
        <v>5</v>
      </c>
      <c r="D17" s="18">
        <f>SUM(F17:U17)</f>
        <v>286</v>
      </c>
      <c r="E17" s="17">
        <f>AVERAGE(F17:U17)</f>
        <v>57.2</v>
      </c>
      <c r="H17" s="9">
        <v>59</v>
      </c>
      <c r="M17">
        <v>59</v>
      </c>
      <c r="P17">
        <v>52</v>
      </c>
      <c r="S17">
        <v>57</v>
      </c>
      <c r="U17">
        <v>59</v>
      </c>
    </row>
    <row r="18" spans="1:16" ht="12.75">
      <c r="A18" s="2" t="s">
        <v>13</v>
      </c>
      <c r="B18">
        <v>50</v>
      </c>
      <c r="C18" s="8">
        <f>COUNT(F18:U18)</f>
        <v>4</v>
      </c>
      <c r="D18" s="18">
        <f>SUM(F18:U18)</f>
        <v>275</v>
      </c>
      <c r="E18" s="17">
        <f>AVERAGE(F18:U18)</f>
        <v>68.75</v>
      </c>
      <c r="G18">
        <v>65</v>
      </c>
      <c r="H18" s="21">
        <v>70</v>
      </c>
      <c r="J18" s="9"/>
      <c r="K18" s="9"/>
      <c r="M18" s="21">
        <v>70</v>
      </c>
      <c r="N18" s="9"/>
      <c r="O18" s="9"/>
      <c r="P18" s="21">
        <v>70</v>
      </c>
    </row>
    <row r="19" spans="1:18" ht="12.75">
      <c r="A19" s="2" t="s">
        <v>12</v>
      </c>
      <c r="B19">
        <v>48</v>
      </c>
      <c r="C19" s="8">
        <f>COUNT(F19:U19)</f>
        <v>4</v>
      </c>
      <c r="D19" s="18">
        <f>SUM(F19:U19)</f>
        <v>267</v>
      </c>
      <c r="E19" s="17">
        <f>AVERAGE(F19:U19)</f>
        <v>66.75</v>
      </c>
      <c r="H19" s="9"/>
      <c r="K19" s="9">
        <v>67</v>
      </c>
      <c r="N19">
        <v>65</v>
      </c>
      <c r="O19" s="21">
        <v>65</v>
      </c>
      <c r="R19" s="21">
        <v>70</v>
      </c>
    </row>
    <row r="20" spans="1:21" ht="12.75">
      <c r="A20" s="2" t="s">
        <v>9</v>
      </c>
      <c r="B20" s="5">
        <v>46</v>
      </c>
      <c r="C20" s="8">
        <f>COUNT(F20:U20)</f>
        <v>4</v>
      </c>
      <c r="D20" s="18">
        <f>SUM(F20:U20)</f>
        <v>231</v>
      </c>
      <c r="E20" s="17">
        <f>AVERAGE(F20:U20)</f>
        <v>57.75</v>
      </c>
      <c r="F20" s="9"/>
      <c r="G20" s="9"/>
      <c r="H20" s="9">
        <v>60</v>
      </c>
      <c r="O20">
        <v>56</v>
      </c>
      <c r="P20">
        <v>50</v>
      </c>
      <c r="U20">
        <v>65</v>
      </c>
    </row>
    <row r="21" spans="1:21" ht="12.75">
      <c r="A21" s="2" t="s">
        <v>34</v>
      </c>
      <c r="B21">
        <v>85</v>
      </c>
      <c r="C21" s="8">
        <f>COUNT(F21:U21)</f>
        <v>3</v>
      </c>
      <c r="D21" s="18">
        <f>SUM(F21:U21)</f>
        <v>204</v>
      </c>
      <c r="E21" s="17">
        <f>AVERAGE(F21:U21)</f>
        <v>68</v>
      </c>
      <c r="F21">
        <v>67</v>
      </c>
      <c r="N21" s="21">
        <v>70</v>
      </c>
      <c r="U21">
        <v>67</v>
      </c>
    </row>
    <row r="22" spans="1:16" ht="12.75">
      <c r="A22" s="2" t="s">
        <v>25</v>
      </c>
      <c r="B22" s="5">
        <v>64</v>
      </c>
      <c r="C22" s="8">
        <f>COUNT(F22:U22)</f>
        <v>3</v>
      </c>
      <c r="D22" s="18">
        <f>SUM(F22:U22)</f>
        <v>198</v>
      </c>
      <c r="E22" s="17">
        <f>AVERAGE(F22:U22)</f>
        <v>66</v>
      </c>
      <c r="G22" s="21">
        <v>70</v>
      </c>
      <c r="H22" s="9"/>
      <c r="I22">
        <v>67</v>
      </c>
      <c r="J22" s="9"/>
      <c r="K22" s="9"/>
      <c r="L22" s="9"/>
      <c r="P22">
        <v>61</v>
      </c>
    </row>
    <row r="23" spans="1:16" ht="12.75">
      <c r="A23" s="2" t="s">
        <v>28</v>
      </c>
      <c r="B23" s="9">
        <v>69</v>
      </c>
      <c r="C23" s="8">
        <f>COUNT(F23:U23)</f>
        <v>3</v>
      </c>
      <c r="D23" s="18">
        <f>SUM(F23:U23)</f>
        <v>182</v>
      </c>
      <c r="E23" s="17">
        <f>AVERAGE(F23:U23)</f>
        <v>60.666666666666664</v>
      </c>
      <c r="F23">
        <v>63</v>
      </c>
      <c r="G23">
        <v>60</v>
      </c>
      <c r="I23" s="9"/>
      <c r="P23">
        <v>59</v>
      </c>
    </row>
    <row r="24" spans="1:18" ht="12.75">
      <c r="A24" s="2" t="s">
        <v>35</v>
      </c>
      <c r="B24">
        <v>37</v>
      </c>
      <c r="C24" s="8">
        <f>COUNT(F24:U24)</f>
        <v>3</v>
      </c>
      <c r="D24" s="18">
        <f>SUM(F24:U24)</f>
        <v>177</v>
      </c>
      <c r="E24" s="17">
        <f>AVERAGE(F24:U24)</f>
        <v>59</v>
      </c>
      <c r="K24">
        <v>60</v>
      </c>
      <c r="M24">
        <v>57</v>
      </c>
      <c r="R24">
        <v>60</v>
      </c>
    </row>
    <row r="25" spans="1:21" ht="12.75">
      <c r="A25" s="2" t="s">
        <v>32</v>
      </c>
      <c r="B25" s="5">
        <v>95</v>
      </c>
      <c r="C25" s="8">
        <f>COUNT(F25:U25)</f>
        <v>3</v>
      </c>
      <c r="D25" s="18">
        <f>SUM(F25:U25)</f>
        <v>175</v>
      </c>
      <c r="E25" s="17">
        <f>AVERAGE(F25:U25)</f>
        <v>58.333333333333336</v>
      </c>
      <c r="N25">
        <v>58</v>
      </c>
      <c r="Q25">
        <v>59</v>
      </c>
      <c r="U25">
        <v>58</v>
      </c>
    </row>
    <row r="26" spans="1:19" ht="12.75">
      <c r="A26" s="2" t="s">
        <v>16</v>
      </c>
      <c r="B26" s="5">
        <v>56</v>
      </c>
      <c r="C26" s="8">
        <f>COUNT(F26:U26)</f>
        <v>2</v>
      </c>
      <c r="D26" s="18">
        <f>SUM(F26:U26)</f>
        <v>120</v>
      </c>
      <c r="E26" s="17">
        <f>AVERAGE(F26:U26)</f>
        <v>60</v>
      </c>
      <c r="N26" s="21"/>
      <c r="P26">
        <v>60</v>
      </c>
      <c r="S26">
        <v>60</v>
      </c>
    </row>
    <row r="27" spans="1:16" ht="12.75">
      <c r="A27" s="2" t="s">
        <v>8</v>
      </c>
      <c r="B27" s="5">
        <v>41</v>
      </c>
      <c r="C27" s="8">
        <f>COUNT(F27:U27)</f>
        <v>2</v>
      </c>
      <c r="D27" s="18">
        <f>SUM(F27:U27)</f>
        <v>118</v>
      </c>
      <c r="E27" s="17">
        <f>AVERAGE(F27:U27)</f>
        <v>59</v>
      </c>
      <c r="M27">
        <v>63</v>
      </c>
      <c r="P27">
        <v>55</v>
      </c>
    </row>
    <row r="28" spans="1:17" ht="12.75">
      <c r="A28" s="2" t="s">
        <v>26</v>
      </c>
      <c r="B28" s="5">
        <v>66</v>
      </c>
      <c r="C28" s="8">
        <f>COUNT(F28:U28)</f>
        <v>2</v>
      </c>
      <c r="D28" s="18">
        <f>SUM(F28:U28)</f>
        <v>117</v>
      </c>
      <c r="E28" s="17">
        <f>AVERAGE(F28:U28)</f>
        <v>58.5</v>
      </c>
      <c r="N28">
        <v>59</v>
      </c>
      <c r="Q28">
        <v>58</v>
      </c>
    </row>
    <row r="29" spans="1:17" ht="12.75">
      <c r="A29" s="7" t="s">
        <v>21</v>
      </c>
      <c r="B29" s="6">
        <v>59</v>
      </c>
      <c r="C29" s="8">
        <f>COUNT(F29:U29)</f>
        <v>2</v>
      </c>
      <c r="D29" s="18">
        <f>SUM(F29:U29)</f>
        <v>117</v>
      </c>
      <c r="E29" s="17">
        <f>AVERAGE(F29:U29)</f>
        <v>58.5</v>
      </c>
      <c r="L29">
        <v>56</v>
      </c>
      <c r="Q29">
        <v>61</v>
      </c>
    </row>
    <row r="30" spans="1:14" ht="12.75">
      <c r="A30" s="2" t="s">
        <v>27</v>
      </c>
      <c r="B30" s="5">
        <v>67</v>
      </c>
      <c r="C30" s="8">
        <f>COUNT(F30:U30)</f>
        <v>1</v>
      </c>
      <c r="D30" s="18">
        <f>SUM(F30:U30)</f>
        <v>63</v>
      </c>
      <c r="E30" s="17">
        <f>AVERAGE(F30:U30)</f>
        <v>63</v>
      </c>
      <c r="N30">
        <v>63</v>
      </c>
    </row>
    <row r="31" spans="1:6" ht="12.75">
      <c r="A31" s="2" t="s">
        <v>24</v>
      </c>
      <c r="B31" s="8">
        <v>62</v>
      </c>
      <c r="C31" s="8">
        <f>COUNT(F31:U31)</f>
        <v>1</v>
      </c>
      <c r="D31" s="18">
        <f>SUM(F31:U31)</f>
        <v>61</v>
      </c>
      <c r="E31" s="17">
        <f>AVERAGE(F31:U31)</f>
        <v>61</v>
      </c>
      <c r="F31">
        <v>61</v>
      </c>
    </row>
    <row r="32" spans="1:18" ht="12.75">
      <c r="A32" s="2" t="s">
        <v>6</v>
      </c>
      <c r="B32">
        <v>27</v>
      </c>
      <c r="C32" s="8">
        <f>COUNT(F32:U32)</f>
        <v>1</v>
      </c>
      <c r="D32" s="18">
        <f>SUM(F32:S32)</f>
        <v>59</v>
      </c>
      <c r="E32" s="17">
        <f>AVERAGE(F32:U32)</f>
        <v>59</v>
      </c>
      <c r="R32">
        <v>59</v>
      </c>
    </row>
    <row r="33" spans="1:6" ht="12.75">
      <c r="A33" s="2" t="s">
        <v>19</v>
      </c>
      <c r="B33" s="5">
        <v>58</v>
      </c>
      <c r="C33" s="8">
        <f>COUNT(F33:U33)</f>
        <v>1</v>
      </c>
      <c r="D33" s="18">
        <f>SUM(F33:S33)</f>
        <v>55</v>
      </c>
      <c r="E33" s="17">
        <f>AVERAGE(F33:U33)</f>
        <v>55</v>
      </c>
      <c r="F33">
        <v>55</v>
      </c>
    </row>
  </sheetData>
  <sheetProtection/>
  <printOptions gridLines="1"/>
  <pageMargins left="1.1811023622047245" right="0.1968503937007874" top="1.220472440944882" bottom="0.8267716535433072" header="0.5511811023622047" footer="0.5118110236220472"/>
  <pageSetup horizontalDpi="600" verticalDpi="600" orientation="portrait" paperSize="9" r:id="rId1"/>
  <headerFooter alignWithMargins="0">
    <oddHeader>&amp;L&amp;"Bookman Old Style CE,Obyčejné"&amp;14Pohár Běžce Českého ráje&amp;R&amp;14 2017
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2017-06-24T14:34:27Z</cp:lastPrinted>
  <dcterms:created xsi:type="dcterms:W3CDTF">2017-06-24T14:07:16Z</dcterms:created>
  <dcterms:modified xsi:type="dcterms:W3CDTF">2017-06-24T14:38:14Z</dcterms:modified>
  <cp:category/>
  <cp:version/>
  <cp:contentType/>
  <cp:contentStatus/>
</cp:coreProperties>
</file>