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7770" activeTab="0"/>
  </bookViews>
  <sheets>
    <sheet name="Tabulka" sheetId="1" r:id="rId1"/>
    <sheet name="Přepočty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<sst xmlns="http://schemas.openxmlformats.org/spreadsheetml/2006/main" count="276" uniqueCount="117">
  <si>
    <t>r.</t>
  </si>
  <si>
    <t>koef.</t>
  </si>
  <si>
    <t>čas</t>
  </si>
  <si>
    <t>přepoč.</t>
  </si>
  <si>
    <t>body</t>
  </si>
  <si>
    <t>Butovský kros</t>
  </si>
  <si>
    <t>Součet</t>
  </si>
  <si>
    <t>Průměr</t>
  </si>
  <si>
    <t>Prolog-Silvestr</t>
  </si>
  <si>
    <t>Hala JN</t>
  </si>
  <si>
    <t>Želez-Cidliňák</t>
  </si>
  <si>
    <t>Vrchlabský kros</t>
  </si>
  <si>
    <t>Peřimovská X</t>
  </si>
  <si>
    <t>Lhota SM</t>
  </si>
  <si>
    <t>Pecka kros</t>
  </si>
  <si>
    <t>Běžkyně</t>
  </si>
  <si>
    <t>Vysoké-Štěpánka</t>
  </si>
  <si>
    <t>Studenec</t>
  </si>
  <si>
    <t>ELEVEN půlmar.</t>
  </si>
  <si>
    <t>Macháčková Tereza 78</t>
  </si>
  <si>
    <t>Lenčová Jana 92</t>
  </si>
  <si>
    <t>Čermáková Jitka 75</t>
  </si>
  <si>
    <t>Paulů Blanka 54</t>
  </si>
  <si>
    <t>Háková Michaela 71</t>
  </si>
  <si>
    <t>Škorpilová Jana 74</t>
  </si>
  <si>
    <t>2 hrady</t>
  </si>
  <si>
    <t>Bratříkov</t>
  </si>
  <si>
    <t>Jilemnice hodina</t>
  </si>
  <si>
    <t>Benešov</t>
  </si>
  <si>
    <t>Hruštice</t>
  </si>
  <si>
    <t>Brada</t>
  </si>
  <si>
    <t>Les.b. KALICHEM</t>
  </si>
  <si>
    <t>BLH- Lužany</t>
  </si>
  <si>
    <t>Tyrš.b. SOKOL</t>
  </si>
  <si>
    <t>MB-Štěpánka</t>
  </si>
  <si>
    <t>Staropack Kros</t>
  </si>
  <si>
    <t>Popelka</t>
  </si>
  <si>
    <t>Vacková Hana 56</t>
  </si>
  <si>
    <t xml:space="preserve">Bakov </t>
  </si>
  <si>
    <t>Vavrušková Lucie 84</t>
  </si>
  <si>
    <t>4,3 km</t>
  </si>
  <si>
    <t>Čermáková Jitka</t>
  </si>
  <si>
    <t>věk</t>
  </si>
  <si>
    <t>Turčínová Jitka 66</t>
  </si>
  <si>
    <t>Silvestrák</t>
  </si>
  <si>
    <t>Hala Líbal</t>
  </si>
  <si>
    <t>Stará Paka</t>
  </si>
  <si>
    <t>Železňák Cidliňák</t>
  </si>
  <si>
    <t>Vrchlabí</t>
  </si>
  <si>
    <t>Kalich</t>
  </si>
  <si>
    <t>Peřimov</t>
  </si>
  <si>
    <t>Lhota</t>
  </si>
  <si>
    <t>Smrčí</t>
  </si>
  <si>
    <t>Jičín</t>
  </si>
  <si>
    <t>Jilemnice</t>
  </si>
  <si>
    <t>Doksy</t>
  </si>
  <si>
    <t>Jablonec</t>
  </si>
  <si>
    <t>Starkoč</t>
  </si>
  <si>
    <t>Pecka</t>
  </si>
  <si>
    <t>Lužany</t>
  </si>
  <si>
    <t>Bradlec u MB</t>
  </si>
  <si>
    <t>Sokol</t>
  </si>
  <si>
    <t>Bydliště</t>
  </si>
  <si>
    <t>Šachty-Štěpánka</t>
  </si>
  <si>
    <t>Branžež ELEVEN</t>
  </si>
  <si>
    <t xml:space="preserve"> 2 hrady</t>
  </si>
  <si>
    <t>Grohová Jaroslava 51</t>
  </si>
  <si>
    <t>Přepočty časů dle věkových koeficientů</t>
  </si>
  <si>
    <t>Huť</t>
  </si>
  <si>
    <t>10000m</t>
  </si>
  <si>
    <t>5000m</t>
  </si>
  <si>
    <t>15km</t>
  </si>
  <si>
    <t>10km</t>
  </si>
  <si>
    <t>Redukovaný počet startů</t>
  </si>
  <si>
    <t>PBČR ženy 2017</t>
  </si>
  <si>
    <t>Poř</t>
  </si>
  <si>
    <t>koef</t>
  </si>
  <si>
    <t>Běžkyně, ročník</t>
  </si>
  <si>
    <t>Kynčlová Dagmar 72</t>
  </si>
  <si>
    <t>Vraštilová Miloslava 56</t>
  </si>
  <si>
    <t>Lenčová Jana</t>
  </si>
  <si>
    <t>Kynčlová Dagmar</t>
  </si>
  <si>
    <t>Háková Michaela</t>
  </si>
  <si>
    <t>Škorpilová Jana</t>
  </si>
  <si>
    <t>72</t>
  </si>
  <si>
    <t>42</t>
  </si>
  <si>
    <t>45</t>
  </si>
  <si>
    <t>46</t>
  </si>
  <si>
    <t>43</t>
  </si>
  <si>
    <t>Patolánová Michaela</t>
  </si>
  <si>
    <t>Patolánová Michaela 77</t>
  </si>
  <si>
    <t>Svatá Zdeňka</t>
  </si>
  <si>
    <t>Vacková Hana</t>
  </si>
  <si>
    <t>Kruh u J.</t>
  </si>
  <si>
    <t>Skrbková Lenka</t>
  </si>
  <si>
    <t>Skrbková Lenka 82</t>
  </si>
  <si>
    <t>Ž.Brod</t>
  </si>
  <si>
    <t>BUĎ FIT</t>
  </si>
  <si>
    <t>Hlavní závod 10km</t>
  </si>
  <si>
    <t>Mílařky</t>
  </si>
  <si>
    <t>Smith Lucie 73</t>
  </si>
  <si>
    <t>Lenčová Jana st. 69</t>
  </si>
  <si>
    <t>Jelínková Magdalena</t>
  </si>
  <si>
    <t>Pardubice</t>
  </si>
  <si>
    <t>Milovice</t>
  </si>
  <si>
    <t>Macháčková Tereza</t>
  </si>
  <si>
    <t>Grohová Jaroslava</t>
  </si>
  <si>
    <t>n65</t>
  </si>
  <si>
    <t>Pojiz.kr.Bradlec</t>
  </si>
  <si>
    <t>11km</t>
  </si>
  <si>
    <t>n67</t>
  </si>
  <si>
    <t>n55</t>
  </si>
  <si>
    <t>n59</t>
  </si>
  <si>
    <t>Svatá Zdeňka 77</t>
  </si>
  <si>
    <t>n60</t>
  </si>
  <si>
    <t>půlmaratón</t>
  </si>
  <si>
    <t>desítka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</si>
</sst>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0.0"/>
    <numFmt numFmtId="167" formatCode="h:mm:ss;@"/>
    <numFmt numFmtId="168" formatCode="h:mm:ss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F400]h:mm:ss\ AM/PM"/>
    <numFmt numFmtId="174" formatCode="h:mm:s.0s"/>
  </numFmts>
  <fonts count="53">
    <font>
      <sz val="10"/>
      <name val="Formata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0"/>
      <name val="Formata"/>
      <family val="0"/>
    </font>
    <font>
      <sz val="16"/>
      <name val="Formata"/>
      <family val="0"/>
    </font>
    <font>
      <sz val="9"/>
      <name val="Formata"/>
      <family val="0"/>
    </font>
    <font>
      <sz val="10"/>
      <name val="Times New Roman"/>
      <family val="1"/>
    </font>
    <font>
      <b/>
      <sz val="11"/>
      <name val="Formata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4"/>
      <name val="Formata"/>
      <family val="0"/>
    </font>
    <font>
      <sz val="10"/>
      <name val="Arial"/>
      <family val="2"/>
    </font>
    <font>
      <b/>
      <sz val="10"/>
      <name val="Times New Roman"/>
      <family val="1"/>
    </font>
    <font>
      <strike/>
      <sz val="10"/>
      <name val="Times New Roman"/>
      <family val="1"/>
    </font>
    <font>
      <sz val="9"/>
      <name val="Calibri"/>
      <family val="2"/>
    </font>
    <font>
      <b/>
      <i/>
      <sz val="10"/>
      <name val="Formata"/>
      <family val="0"/>
    </font>
    <font>
      <b/>
      <i/>
      <sz val="10"/>
      <name val="Arial CE"/>
      <family val="0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1" fillId="0" borderId="0">
      <alignment/>
      <protection/>
    </xf>
    <xf numFmtId="0" fontId="35" fillId="23" borderId="6" applyNumberFormat="0" applyFont="0" applyAlignment="0" applyProtection="0"/>
    <xf numFmtId="9" fontId="35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textRotation="46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7" fontId="8" fillId="0" borderId="0" xfId="0" applyNumberFormat="1" applyFont="1" applyBorder="1" applyAlignment="1" applyProtection="1">
      <alignment horizontal="center"/>
      <protection locked="0"/>
    </xf>
    <xf numFmtId="47" fontId="0" fillId="0" borderId="0" xfId="0" applyNumberFormat="1" applyAlignment="1">
      <alignment/>
    </xf>
    <xf numFmtId="168" fontId="0" fillId="0" borderId="0" xfId="0" applyNumberFormat="1" applyAlignment="1">
      <alignment/>
    </xf>
    <xf numFmtId="47" fontId="9" fillId="0" borderId="0" xfId="0" applyNumberFormat="1" applyFont="1" applyBorder="1" applyAlignment="1" applyProtection="1">
      <alignment horizontal="center"/>
      <protection locked="0"/>
    </xf>
    <xf numFmtId="168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textRotation="90"/>
    </xf>
    <xf numFmtId="16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65" fontId="52" fillId="0" borderId="0" xfId="0" applyNumberFormat="1" applyFont="1" applyAlignment="1">
      <alignment horizontal="center"/>
    </xf>
    <xf numFmtId="49" fontId="9" fillId="0" borderId="0" xfId="0" applyNumberFormat="1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7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1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49" fontId="8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="99" zoomScaleNormal="99" zoomScalePageLayoutView="0" workbookViewId="0" topLeftCell="A2">
      <pane ySplit="3" topLeftCell="A5" activePane="bottomLeft" state="frozen"/>
      <selection pane="topLeft" activeCell="B2" sqref="B2"/>
      <selection pane="bottomLeft" activeCell="AE9" sqref="AE9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3" width="3.75390625" style="0" customWidth="1"/>
    <col min="4" max="4" width="5.75390625" style="0" customWidth="1"/>
    <col min="5" max="5" width="8.75390625" style="0" customWidth="1"/>
    <col min="6" max="6" width="3.125" style="0" customWidth="1"/>
    <col min="7" max="7" width="5.75390625" style="0" customWidth="1"/>
    <col min="8" max="8" width="4.25390625" style="6" customWidth="1"/>
    <col min="9" max="34" width="3.625" style="0" customWidth="1"/>
  </cols>
  <sheetData>
    <row r="1" spans="9:33" ht="12.75">
      <c r="I1">
        <v>1</v>
      </c>
      <c r="J1">
        <v>2</v>
      </c>
      <c r="K1">
        <v>3</v>
      </c>
      <c r="L1">
        <v>4</v>
      </c>
      <c r="M1">
        <v>5</v>
      </c>
      <c r="N1">
        <v>6</v>
      </c>
      <c r="O1">
        <v>7</v>
      </c>
      <c r="P1">
        <v>8</v>
      </c>
      <c r="Q1">
        <v>9</v>
      </c>
      <c r="R1">
        <v>10</v>
      </c>
      <c r="S1">
        <v>11</v>
      </c>
      <c r="T1">
        <v>12</v>
      </c>
      <c r="U1">
        <v>13</v>
      </c>
      <c r="V1">
        <v>14</v>
      </c>
      <c r="W1">
        <v>15</v>
      </c>
      <c r="X1">
        <v>16</v>
      </c>
      <c r="Y1">
        <v>17</v>
      </c>
      <c r="Z1">
        <v>18</v>
      </c>
      <c r="AA1">
        <v>20</v>
      </c>
      <c r="AB1">
        <v>21</v>
      </c>
      <c r="AC1">
        <v>22</v>
      </c>
      <c r="AD1">
        <v>23</v>
      </c>
      <c r="AE1">
        <v>24</v>
      </c>
      <c r="AF1">
        <v>25</v>
      </c>
      <c r="AG1">
        <v>26</v>
      </c>
    </row>
    <row r="2" spans="2:33" ht="106.5" customHeight="1">
      <c r="B2" s="4" t="s">
        <v>74</v>
      </c>
      <c r="C2" s="4"/>
      <c r="D2" s="4"/>
      <c r="E2" s="4"/>
      <c r="F2" s="26" t="s">
        <v>73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34</v>
      </c>
      <c r="L2" s="26" t="s">
        <v>38</v>
      </c>
      <c r="M2" s="26" t="s">
        <v>35</v>
      </c>
      <c r="N2" s="26" t="s">
        <v>10</v>
      </c>
      <c r="O2" s="26" t="s">
        <v>11</v>
      </c>
      <c r="P2" s="26" t="s">
        <v>31</v>
      </c>
      <c r="Q2" s="26" t="s">
        <v>12</v>
      </c>
      <c r="R2" s="26" t="s">
        <v>36</v>
      </c>
      <c r="S2" s="26" t="s">
        <v>13</v>
      </c>
      <c r="T2" s="26" t="s">
        <v>14</v>
      </c>
      <c r="U2" s="26" t="s">
        <v>32</v>
      </c>
      <c r="V2" s="26" t="s">
        <v>5</v>
      </c>
      <c r="W2" s="26" t="s">
        <v>16</v>
      </c>
      <c r="X2" s="26" t="s">
        <v>108</v>
      </c>
      <c r="Y2" s="26" t="s">
        <v>33</v>
      </c>
      <c r="Z2" s="26" t="s">
        <v>17</v>
      </c>
      <c r="AA2" s="26" t="s">
        <v>18</v>
      </c>
      <c r="AB2" s="26" t="s">
        <v>25</v>
      </c>
      <c r="AC2" s="26" t="s">
        <v>26</v>
      </c>
      <c r="AD2" s="26" t="s">
        <v>27</v>
      </c>
      <c r="AE2" s="26" t="s">
        <v>28</v>
      </c>
      <c r="AF2" s="26" t="s">
        <v>29</v>
      </c>
      <c r="AG2" s="26" t="s">
        <v>30</v>
      </c>
    </row>
    <row r="3" spans="1:33" ht="12.75">
      <c r="A3" s="22" t="s">
        <v>75</v>
      </c>
      <c r="B3" s="5" t="s">
        <v>77</v>
      </c>
      <c r="C3" s="22" t="s">
        <v>42</v>
      </c>
      <c r="D3" s="22" t="s">
        <v>76</v>
      </c>
      <c r="E3" s="5" t="s">
        <v>62</v>
      </c>
      <c r="F3" s="27"/>
      <c r="G3" s="28">
        <f>SUM(I3:AG3)</f>
        <v>88</v>
      </c>
      <c r="H3" s="27">
        <f>AVERAGE(I3:AB3)</f>
        <v>3.45</v>
      </c>
      <c r="I3" s="29">
        <f aca="true" t="shared" si="0" ref="I3:AG3">COUNT(I5:I22)</f>
        <v>1</v>
      </c>
      <c r="J3" s="29">
        <f t="shared" si="0"/>
        <v>1</v>
      </c>
      <c r="K3" s="29">
        <f t="shared" si="0"/>
        <v>2</v>
      </c>
      <c r="L3" s="29">
        <f t="shared" si="0"/>
        <v>0</v>
      </c>
      <c r="M3" s="29">
        <f t="shared" si="0"/>
        <v>4</v>
      </c>
      <c r="N3" s="29">
        <f t="shared" si="0"/>
        <v>4</v>
      </c>
      <c r="O3" s="29">
        <f t="shared" si="0"/>
        <v>6</v>
      </c>
      <c r="P3" s="29">
        <f t="shared" si="0"/>
        <v>3</v>
      </c>
      <c r="Q3" s="29">
        <f t="shared" si="0"/>
        <v>5</v>
      </c>
      <c r="R3" s="29">
        <f t="shared" si="0"/>
        <v>4</v>
      </c>
      <c r="S3" s="29">
        <f t="shared" si="0"/>
        <v>2</v>
      </c>
      <c r="T3" s="29">
        <f t="shared" si="0"/>
        <v>4</v>
      </c>
      <c r="U3" s="29">
        <f t="shared" si="0"/>
        <v>9</v>
      </c>
      <c r="V3" s="29">
        <f t="shared" si="0"/>
        <v>4</v>
      </c>
      <c r="W3" s="29">
        <f t="shared" si="0"/>
        <v>3</v>
      </c>
      <c r="X3" s="29">
        <f t="shared" si="0"/>
        <v>4</v>
      </c>
      <c r="Y3" s="29">
        <f t="shared" si="0"/>
        <v>2</v>
      </c>
      <c r="Z3" s="29">
        <f t="shared" si="0"/>
        <v>5</v>
      </c>
      <c r="AA3" s="29">
        <f t="shared" si="0"/>
        <v>1</v>
      </c>
      <c r="AB3" s="29">
        <f t="shared" si="0"/>
        <v>5</v>
      </c>
      <c r="AC3" s="29">
        <f t="shared" si="0"/>
        <v>3</v>
      </c>
      <c r="AD3" s="29">
        <f t="shared" si="0"/>
        <v>2</v>
      </c>
      <c r="AE3" s="29">
        <f t="shared" si="0"/>
        <v>2</v>
      </c>
      <c r="AF3" s="29">
        <f t="shared" si="0"/>
        <v>8</v>
      </c>
      <c r="AG3" s="29">
        <f t="shared" si="0"/>
        <v>4</v>
      </c>
    </row>
    <row r="4" spans="1:33" ht="5.25" customHeight="1">
      <c r="A4" s="2"/>
      <c r="B4" s="1"/>
      <c r="C4" s="23"/>
      <c r="D4" s="23"/>
      <c r="E4" s="1"/>
      <c r="F4" s="30"/>
      <c r="G4" s="30"/>
      <c r="H4" s="3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2.75">
      <c r="A5" s="22">
        <v>1</v>
      </c>
      <c r="B5" s="21" t="s">
        <v>22</v>
      </c>
      <c r="C5" s="47">
        <v>63</v>
      </c>
      <c r="D5" s="22">
        <v>0.782</v>
      </c>
      <c r="E5" s="48" t="s">
        <v>48</v>
      </c>
      <c r="F5" s="31">
        <f aca="true" t="shared" si="1" ref="F5:F22">COUNT(I5:AG5)</f>
        <v>10</v>
      </c>
      <c r="G5" s="28">
        <f aca="true" t="shared" si="2" ref="G5:G22">SUM(I5:AG5)</f>
        <v>700</v>
      </c>
      <c r="H5" s="27">
        <f aca="true" t="shared" si="3" ref="H5:H22">AVERAGE(I5:AG5)</f>
        <v>70</v>
      </c>
      <c r="I5" s="22"/>
      <c r="J5" s="22"/>
      <c r="K5" s="22"/>
      <c r="L5" s="22"/>
      <c r="M5" s="22"/>
      <c r="N5" s="22">
        <v>70</v>
      </c>
      <c r="O5" s="22">
        <v>70</v>
      </c>
      <c r="P5" s="22"/>
      <c r="Q5" s="22">
        <v>70</v>
      </c>
      <c r="R5" s="22">
        <v>70</v>
      </c>
      <c r="S5" s="22">
        <v>70</v>
      </c>
      <c r="T5" s="22"/>
      <c r="U5" s="22"/>
      <c r="V5" s="22"/>
      <c r="W5" s="22">
        <v>70</v>
      </c>
      <c r="X5" s="22">
        <v>70</v>
      </c>
      <c r="Y5" s="22">
        <v>70</v>
      </c>
      <c r="Z5" s="22">
        <v>70</v>
      </c>
      <c r="AA5" s="22"/>
      <c r="AB5" s="22"/>
      <c r="AC5" s="22" t="s">
        <v>107</v>
      </c>
      <c r="AD5" s="22"/>
      <c r="AE5" s="22"/>
      <c r="AF5" s="22">
        <v>70</v>
      </c>
      <c r="AG5" s="22"/>
    </row>
    <row r="6" spans="1:33" ht="12.75">
      <c r="A6" s="22">
        <v>2</v>
      </c>
      <c r="B6" s="20" t="s">
        <v>21</v>
      </c>
      <c r="C6" s="29">
        <v>42</v>
      </c>
      <c r="D6" s="22">
        <v>0.902</v>
      </c>
      <c r="E6" s="44" t="s">
        <v>52</v>
      </c>
      <c r="F6" s="31">
        <f t="shared" si="1"/>
        <v>10</v>
      </c>
      <c r="G6" s="28">
        <f t="shared" si="2"/>
        <v>694</v>
      </c>
      <c r="H6" s="27">
        <f t="shared" si="3"/>
        <v>69.4</v>
      </c>
      <c r="I6" s="22">
        <v>70</v>
      </c>
      <c r="J6" s="33"/>
      <c r="K6" s="22">
        <v>70</v>
      </c>
      <c r="L6" s="33"/>
      <c r="M6" s="22">
        <v>67</v>
      </c>
      <c r="N6" s="22" t="s">
        <v>107</v>
      </c>
      <c r="O6" s="33"/>
      <c r="P6" s="22">
        <v>70</v>
      </c>
      <c r="Q6" s="22" t="s">
        <v>107</v>
      </c>
      <c r="R6" s="22" t="s">
        <v>107</v>
      </c>
      <c r="S6" s="22">
        <v>67</v>
      </c>
      <c r="T6" s="22" t="s">
        <v>110</v>
      </c>
      <c r="U6" s="22" t="s">
        <v>110</v>
      </c>
      <c r="V6" s="22">
        <v>70</v>
      </c>
      <c r="W6" s="22"/>
      <c r="X6" s="22"/>
      <c r="Y6" s="22" t="s">
        <v>110</v>
      </c>
      <c r="Z6" s="22" t="s">
        <v>107</v>
      </c>
      <c r="AA6" s="22"/>
      <c r="AB6" s="22">
        <v>70</v>
      </c>
      <c r="AC6" s="22">
        <v>70</v>
      </c>
      <c r="AD6" s="22"/>
      <c r="AE6" s="22" t="s">
        <v>110</v>
      </c>
      <c r="AF6" s="22">
        <v>70</v>
      </c>
      <c r="AG6" s="22">
        <v>70</v>
      </c>
    </row>
    <row r="7" spans="1:33" ht="12.75">
      <c r="A7" s="22">
        <v>3</v>
      </c>
      <c r="B7" s="19" t="s">
        <v>78</v>
      </c>
      <c r="C7" s="29">
        <v>45</v>
      </c>
      <c r="D7" s="22">
        <v>0.887</v>
      </c>
      <c r="E7" s="44" t="s">
        <v>54</v>
      </c>
      <c r="F7" s="31">
        <f t="shared" si="1"/>
        <v>10</v>
      </c>
      <c r="G7" s="28">
        <f t="shared" si="2"/>
        <v>685</v>
      </c>
      <c r="H7" s="27">
        <f t="shared" si="3"/>
        <v>68.5</v>
      </c>
      <c r="I7" s="22"/>
      <c r="J7" s="22"/>
      <c r="K7" s="22"/>
      <c r="L7" s="22"/>
      <c r="M7" s="22">
        <v>70</v>
      </c>
      <c r="N7" s="22">
        <v>67</v>
      </c>
      <c r="O7" s="22"/>
      <c r="P7" s="22">
        <v>67</v>
      </c>
      <c r="Q7" s="22">
        <v>67</v>
      </c>
      <c r="R7" s="22">
        <v>67</v>
      </c>
      <c r="S7" s="22"/>
      <c r="T7" s="22">
        <v>70</v>
      </c>
      <c r="U7" s="22">
        <v>70</v>
      </c>
      <c r="V7" s="22"/>
      <c r="W7" s="22"/>
      <c r="X7" s="22"/>
      <c r="Y7" s="22"/>
      <c r="Z7" s="22">
        <v>67</v>
      </c>
      <c r="AA7" s="22"/>
      <c r="AB7" s="22"/>
      <c r="AC7" s="22"/>
      <c r="AD7" s="22">
        <v>70</v>
      </c>
      <c r="AE7" s="22">
        <v>70</v>
      </c>
      <c r="AF7" s="22"/>
      <c r="AG7" s="22"/>
    </row>
    <row r="8" spans="1:33" ht="12.75">
      <c r="A8" s="22">
        <v>4</v>
      </c>
      <c r="B8" s="19" t="s">
        <v>43</v>
      </c>
      <c r="C8" s="29">
        <v>51</v>
      </c>
      <c r="D8" s="22">
        <v>0.857</v>
      </c>
      <c r="E8" s="44" t="s">
        <v>53</v>
      </c>
      <c r="F8" s="31">
        <f t="shared" si="1"/>
        <v>10</v>
      </c>
      <c r="G8" s="28">
        <f t="shared" si="2"/>
        <v>651</v>
      </c>
      <c r="H8" s="27">
        <f t="shared" si="3"/>
        <v>65.1</v>
      </c>
      <c r="I8" s="22"/>
      <c r="J8" s="22"/>
      <c r="K8" s="22"/>
      <c r="L8" s="22"/>
      <c r="M8" s="22"/>
      <c r="N8" s="22" t="s">
        <v>114</v>
      </c>
      <c r="O8" s="22"/>
      <c r="P8" s="22"/>
      <c r="Q8" s="22"/>
      <c r="R8" s="22" t="s">
        <v>114</v>
      </c>
      <c r="S8" s="22"/>
      <c r="T8" s="22">
        <v>61</v>
      </c>
      <c r="U8" s="22" t="s">
        <v>111</v>
      </c>
      <c r="V8" s="22">
        <v>63</v>
      </c>
      <c r="W8" s="22">
        <v>65</v>
      </c>
      <c r="X8" s="22">
        <v>63</v>
      </c>
      <c r="Y8" s="22"/>
      <c r="Z8" s="22" t="s">
        <v>112</v>
      </c>
      <c r="AA8" s="22">
        <v>70</v>
      </c>
      <c r="AB8" s="22" t="s">
        <v>114</v>
      </c>
      <c r="AC8" s="22">
        <v>67</v>
      </c>
      <c r="AD8" s="22">
        <v>67</v>
      </c>
      <c r="AE8" s="22">
        <v>65</v>
      </c>
      <c r="AF8" s="22">
        <v>65</v>
      </c>
      <c r="AG8" s="22">
        <v>65</v>
      </c>
    </row>
    <row r="9" spans="1:33" ht="12.75">
      <c r="A9" s="22">
        <v>5</v>
      </c>
      <c r="B9" s="19" t="s">
        <v>24</v>
      </c>
      <c r="C9" s="29">
        <v>43</v>
      </c>
      <c r="D9" s="22">
        <v>0.897</v>
      </c>
      <c r="E9" s="44" t="s">
        <v>53</v>
      </c>
      <c r="F9" s="31">
        <f t="shared" si="1"/>
        <v>10</v>
      </c>
      <c r="G9" s="28">
        <f t="shared" si="2"/>
        <v>644</v>
      </c>
      <c r="H9" s="27">
        <f t="shared" si="3"/>
        <v>64.4</v>
      </c>
      <c r="I9" s="22"/>
      <c r="J9" s="22"/>
      <c r="K9" s="22"/>
      <c r="L9" s="22"/>
      <c r="M9" s="22">
        <v>63</v>
      </c>
      <c r="N9" s="22">
        <v>63</v>
      </c>
      <c r="O9" s="22"/>
      <c r="P9" s="22"/>
      <c r="Q9" s="22"/>
      <c r="R9" s="22">
        <v>63</v>
      </c>
      <c r="S9" s="22"/>
      <c r="T9" s="22">
        <v>65</v>
      </c>
      <c r="U9" s="22">
        <v>63</v>
      </c>
      <c r="V9" s="22">
        <v>67</v>
      </c>
      <c r="W9" s="22"/>
      <c r="X9" s="22"/>
      <c r="Y9" s="22">
        <v>65</v>
      </c>
      <c r="Z9" s="22">
        <v>63</v>
      </c>
      <c r="AA9" s="22"/>
      <c r="AB9" s="22">
        <v>65</v>
      </c>
      <c r="AC9" s="22"/>
      <c r="AD9" s="22"/>
      <c r="AE9" s="22"/>
      <c r="AF9" s="22"/>
      <c r="AG9" s="22">
        <v>67</v>
      </c>
    </row>
    <row r="10" spans="1:33" ht="12.75">
      <c r="A10" s="22">
        <v>6</v>
      </c>
      <c r="B10" s="44" t="s">
        <v>90</v>
      </c>
      <c r="C10" s="29">
        <v>40</v>
      </c>
      <c r="D10" s="22">
        <v>0.912</v>
      </c>
      <c r="E10" s="44" t="s">
        <v>53</v>
      </c>
      <c r="F10" s="31">
        <f t="shared" si="1"/>
        <v>8</v>
      </c>
      <c r="G10" s="28">
        <f t="shared" si="2"/>
        <v>501</v>
      </c>
      <c r="H10" s="27">
        <f t="shared" si="3"/>
        <v>62.625</v>
      </c>
      <c r="I10" s="22"/>
      <c r="J10" s="22"/>
      <c r="K10" s="22"/>
      <c r="L10" s="22"/>
      <c r="M10" s="22"/>
      <c r="N10" s="22">
        <v>61</v>
      </c>
      <c r="O10" s="22"/>
      <c r="P10" s="22"/>
      <c r="Q10" s="22"/>
      <c r="R10" s="22">
        <v>61</v>
      </c>
      <c r="S10" s="22"/>
      <c r="T10" s="22">
        <v>63</v>
      </c>
      <c r="U10" s="22">
        <v>56</v>
      </c>
      <c r="V10" s="22">
        <v>65</v>
      </c>
      <c r="W10" s="22"/>
      <c r="X10" s="22">
        <v>65</v>
      </c>
      <c r="Y10" s="22"/>
      <c r="Z10" s="22"/>
      <c r="AA10" s="22"/>
      <c r="AB10" s="22"/>
      <c r="AC10" s="22"/>
      <c r="AD10" s="22"/>
      <c r="AE10" s="22"/>
      <c r="AF10" s="22">
        <v>67</v>
      </c>
      <c r="AG10" s="22">
        <v>63</v>
      </c>
    </row>
    <row r="11" spans="1:33" ht="12.75">
      <c r="A11" s="22">
        <v>7</v>
      </c>
      <c r="B11" s="19" t="s">
        <v>20</v>
      </c>
      <c r="C11" s="29">
        <v>25</v>
      </c>
      <c r="D11" s="25">
        <v>1</v>
      </c>
      <c r="E11" s="44" t="s">
        <v>53</v>
      </c>
      <c r="F11" s="31">
        <f t="shared" si="1"/>
        <v>5</v>
      </c>
      <c r="G11" s="28">
        <f t="shared" si="2"/>
        <v>323</v>
      </c>
      <c r="H11" s="27">
        <f t="shared" si="3"/>
        <v>64.6</v>
      </c>
      <c r="I11" s="22"/>
      <c r="J11" s="22"/>
      <c r="K11" s="22">
        <v>67</v>
      </c>
      <c r="L11" s="22"/>
      <c r="M11" s="22"/>
      <c r="N11" s="22"/>
      <c r="O11" s="22">
        <v>67</v>
      </c>
      <c r="P11" s="22"/>
      <c r="Q11" s="22">
        <v>61</v>
      </c>
      <c r="R11" s="22"/>
      <c r="S11" s="22"/>
      <c r="T11" s="22"/>
      <c r="U11" s="22">
        <v>61</v>
      </c>
      <c r="V11" s="22"/>
      <c r="W11" s="22"/>
      <c r="X11" s="22"/>
      <c r="Y11" s="22"/>
      <c r="Z11" s="22"/>
      <c r="AA11" s="22"/>
      <c r="AB11" s="22">
        <v>67</v>
      </c>
      <c r="AC11" s="22"/>
      <c r="AD11" s="22"/>
      <c r="AE11" s="22"/>
      <c r="AF11" s="22"/>
      <c r="AG11" s="22"/>
    </row>
    <row r="12" spans="1:33" ht="12.75">
      <c r="A12" s="22">
        <v>8</v>
      </c>
      <c r="B12" s="19" t="s">
        <v>37</v>
      </c>
      <c r="C12" s="29">
        <v>61</v>
      </c>
      <c r="D12" s="22">
        <v>0.802</v>
      </c>
      <c r="E12" s="44" t="s">
        <v>57</v>
      </c>
      <c r="F12" s="31">
        <f t="shared" si="1"/>
        <v>5</v>
      </c>
      <c r="G12" s="28">
        <f t="shared" si="2"/>
        <v>308</v>
      </c>
      <c r="H12" s="27">
        <f t="shared" si="3"/>
        <v>61.6</v>
      </c>
      <c r="I12" s="22"/>
      <c r="J12" s="22"/>
      <c r="K12" s="22"/>
      <c r="L12" s="22"/>
      <c r="M12" s="22"/>
      <c r="N12" s="22"/>
      <c r="O12" s="22">
        <v>63</v>
      </c>
      <c r="P12" s="22"/>
      <c r="Q12" s="22">
        <v>60</v>
      </c>
      <c r="R12" s="22"/>
      <c r="S12" s="22"/>
      <c r="T12" s="22"/>
      <c r="U12" s="22">
        <v>59</v>
      </c>
      <c r="V12" s="22"/>
      <c r="W12" s="22"/>
      <c r="X12" s="22"/>
      <c r="Y12" s="22"/>
      <c r="Z12" s="22">
        <v>61</v>
      </c>
      <c r="AA12" s="22"/>
      <c r="AB12" s="22"/>
      <c r="AC12" s="22"/>
      <c r="AD12" s="22"/>
      <c r="AE12" s="22"/>
      <c r="AF12" s="22">
        <v>65</v>
      </c>
      <c r="AG12" s="22"/>
    </row>
    <row r="13" spans="1:33" ht="12.75">
      <c r="A13" s="22">
        <v>9</v>
      </c>
      <c r="B13" s="19" t="s">
        <v>79</v>
      </c>
      <c r="C13" s="29">
        <v>61</v>
      </c>
      <c r="D13" s="22">
        <v>0.802</v>
      </c>
      <c r="E13" s="44" t="s">
        <v>54</v>
      </c>
      <c r="F13" s="31">
        <f t="shared" si="1"/>
        <v>4</v>
      </c>
      <c r="G13" s="28">
        <f t="shared" si="2"/>
        <v>261</v>
      </c>
      <c r="H13" s="27">
        <f t="shared" si="3"/>
        <v>65.25</v>
      </c>
      <c r="I13" s="5"/>
      <c r="J13" s="5">
        <v>70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>
        <v>67</v>
      </c>
      <c r="X13" s="22"/>
      <c r="Y13" s="22"/>
      <c r="Z13" s="22"/>
      <c r="AA13" s="22"/>
      <c r="AB13" s="5">
        <v>63</v>
      </c>
      <c r="AC13" s="5"/>
      <c r="AD13" s="22"/>
      <c r="AE13" s="22"/>
      <c r="AF13" s="22">
        <v>61</v>
      </c>
      <c r="AG13" s="22"/>
    </row>
    <row r="14" spans="1:33" ht="12.75">
      <c r="A14" s="22">
        <v>10</v>
      </c>
      <c r="B14" s="19" t="s">
        <v>102</v>
      </c>
      <c r="C14" s="22">
        <v>45</v>
      </c>
      <c r="D14" s="22">
        <v>0.692</v>
      </c>
      <c r="E14" s="22" t="s">
        <v>103</v>
      </c>
      <c r="F14" s="31">
        <f t="shared" si="1"/>
        <v>4</v>
      </c>
      <c r="G14" s="28">
        <f t="shared" si="2"/>
        <v>242</v>
      </c>
      <c r="H14" s="27">
        <f t="shared" si="3"/>
        <v>60.5</v>
      </c>
      <c r="I14" s="22"/>
      <c r="J14" s="22"/>
      <c r="K14" s="22"/>
      <c r="L14" s="22"/>
      <c r="M14" s="22"/>
      <c r="N14" s="22"/>
      <c r="O14" s="22">
        <v>61</v>
      </c>
      <c r="P14" s="22"/>
      <c r="Q14" s="22"/>
      <c r="R14" s="22"/>
      <c r="S14" s="22"/>
      <c r="T14" s="22"/>
      <c r="U14" s="22">
        <v>58</v>
      </c>
      <c r="V14" s="22"/>
      <c r="W14" s="22"/>
      <c r="X14" s="5"/>
      <c r="Y14" s="22"/>
      <c r="Z14" s="22">
        <v>60</v>
      </c>
      <c r="AA14" s="22"/>
      <c r="AB14" s="22"/>
      <c r="AC14" s="22"/>
      <c r="AD14" s="5"/>
      <c r="AE14" s="5"/>
      <c r="AF14" s="22">
        <v>63</v>
      </c>
      <c r="AG14" s="22"/>
    </row>
    <row r="15" spans="1:33" ht="12.75">
      <c r="A15" s="22">
        <v>11</v>
      </c>
      <c r="B15" s="19" t="s">
        <v>101</v>
      </c>
      <c r="C15" s="22">
        <v>48</v>
      </c>
      <c r="D15" s="22">
        <v>0.872</v>
      </c>
      <c r="E15" s="49" t="s">
        <v>104</v>
      </c>
      <c r="F15" s="31">
        <f t="shared" si="1"/>
        <v>3</v>
      </c>
      <c r="G15" s="28">
        <f t="shared" si="2"/>
        <v>178</v>
      </c>
      <c r="H15" s="27">
        <f t="shared" si="3"/>
        <v>59.333333333333336</v>
      </c>
      <c r="I15" s="22"/>
      <c r="J15" s="22"/>
      <c r="K15" s="22"/>
      <c r="L15" s="22"/>
      <c r="M15" s="22"/>
      <c r="N15" s="22"/>
      <c r="O15" s="22">
        <v>60</v>
      </c>
      <c r="P15" s="22"/>
      <c r="Q15" s="22"/>
      <c r="R15" s="22"/>
      <c r="S15" s="22"/>
      <c r="T15" s="22"/>
      <c r="U15" s="22">
        <v>57</v>
      </c>
      <c r="V15" s="5"/>
      <c r="W15" s="5"/>
      <c r="X15" s="22"/>
      <c r="Y15" s="22"/>
      <c r="Z15" s="22"/>
      <c r="AA15" s="22"/>
      <c r="AB15" s="22">
        <v>61</v>
      </c>
      <c r="AC15" s="22"/>
      <c r="AD15" s="22"/>
      <c r="AE15" s="22"/>
      <c r="AF15" s="22"/>
      <c r="AG15" s="22"/>
    </row>
    <row r="16" spans="1:33" ht="12.75">
      <c r="A16" s="22">
        <v>12</v>
      </c>
      <c r="B16" s="19" t="s">
        <v>19</v>
      </c>
      <c r="C16" s="29">
        <v>39</v>
      </c>
      <c r="D16" s="22">
        <v>0.917</v>
      </c>
      <c r="E16" s="44" t="s">
        <v>55</v>
      </c>
      <c r="F16" s="31">
        <f t="shared" si="1"/>
        <v>2</v>
      </c>
      <c r="G16" s="28">
        <f t="shared" si="2"/>
        <v>132</v>
      </c>
      <c r="H16" s="27">
        <f t="shared" si="3"/>
        <v>66</v>
      </c>
      <c r="I16" s="22"/>
      <c r="J16" s="22"/>
      <c r="K16" s="22"/>
      <c r="L16" s="22"/>
      <c r="M16" s="22"/>
      <c r="N16" s="22"/>
      <c r="O16" s="5"/>
      <c r="P16" s="5"/>
      <c r="Q16" s="5"/>
      <c r="R16" s="22"/>
      <c r="S16" s="22"/>
      <c r="T16" s="22"/>
      <c r="U16" s="22">
        <v>65</v>
      </c>
      <c r="V16" s="22"/>
      <c r="W16" s="22"/>
      <c r="X16" s="22">
        <v>67</v>
      </c>
      <c r="Y16" s="5"/>
      <c r="Z16" s="5"/>
      <c r="AA16" s="5"/>
      <c r="AB16" s="22"/>
      <c r="AC16" s="22"/>
      <c r="AD16" s="22"/>
      <c r="AE16" s="22"/>
      <c r="AF16" s="22"/>
      <c r="AG16" s="22"/>
    </row>
    <row r="17" spans="1:33" ht="12.75">
      <c r="A17" s="22">
        <v>13</v>
      </c>
      <c r="B17" s="19" t="s">
        <v>66</v>
      </c>
      <c r="C17" s="29">
        <v>66</v>
      </c>
      <c r="D17" s="22">
        <v>0.752</v>
      </c>
      <c r="E17" s="44" t="s">
        <v>48</v>
      </c>
      <c r="F17" s="31">
        <f t="shared" si="1"/>
        <v>2</v>
      </c>
      <c r="G17" s="28">
        <f t="shared" si="2"/>
        <v>127</v>
      </c>
      <c r="H17" s="27">
        <f t="shared" si="3"/>
        <v>63.5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>
        <v>60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>
        <v>67</v>
      </c>
      <c r="AG17" s="22"/>
    </row>
    <row r="18" spans="1:33" ht="12.75">
      <c r="A18" s="22">
        <v>14</v>
      </c>
      <c r="B18" s="19" t="s">
        <v>23</v>
      </c>
      <c r="C18" s="29">
        <v>46</v>
      </c>
      <c r="D18" s="22">
        <v>0.882</v>
      </c>
      <c r="E18" s="44" t="s">
        <v>48</v>
      </c>
      <c r="F18" s="31">
        <f t="shared" si="1"/>
        <v>1</v>
      </c>
      <c r="G18" s="28">
        <f t="shared" si="2"/>
        <v>65</v>
      </c>
      <c r="H18" s="27">
        <f t="shared" si="3"/>
        <v>65</v>
      </c>
      <c r="I18" s="22"/>
      <c r="J18" s="22"/>
      <c r="K18" s="33"/>
      <c r="L18" s="22"/>
      <c r="M18" s="22">
        <v>65</v>
      </c>
      <c r="N18" s="22"/>
      <c r="O18" s="22"/>
      <c r="P18" s="22"/>
      <c r="Q18" s="22"/>
      <c r="R18" s="22"/>
      <c r="S18" s="5"/>
      <c r="T18" s="5"/>
      <c r="U18" s="5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2.75">
      <c r="A19" s="22">
        <v>15</v>
      </c>
      <c r="B19" s="19" t="s">
        <v>94</v>
      </c>
      <c r="C19" s="22">
        <v>35</v>
      </c>
      <c r="D19" s="25">
        <v>0.95</v>
      </c>
      <c r="E19" s="44" t="s">
        <v>96</v>
      </c>
      <c r="F19" s="31">
        <f t="shared" si="1"/>
        <v>1</v>
      </c>
      <c r="G19" s="28">
        <f t="shared" si="2"/>
        <v>65</v>
      </c>
      <c r="H19" s="27">
        <f t="shared" si="3"/>
        <v>65</v>
      </c>
      <c r="I19" s="22"/>
      <c r="J19" s="22"/>
      <c r="K19" s="22"/>
      <c r="L19" s="22"/>
      <c r="M19" s="22"/>
      <c r="N19" s="22"/>
      <c r="O19" s="22"/>
      <c r="P19" s="22">
        <v>65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12.75">
      <c r="A20" s="22">
        <v>16</v>
      </c>
      <c r="B20" s="19" t="s">
        <v>100</v>
      </c>
      <c r="C20" s="22">
        <v>73</v>
      </c>
      <c r="D20" s="22">
        <v>0.892</v>
      </c>
      <c r="E20" s="50" t="s">
        <v>48</v>
      </c>
      <c r="F20" s="31">
        <f t="shared" si="1"/>
        <v>1</v>
      </c>
      <c r="G20" s="28">
        <f t="shared" si="2"/>
        <v>65</v>
      </c>
      <c r="H20" s="27">
        <f t="shared" si="3"/>
        <v>65</v>
      </c>
      <c r="I20" s="22"/>
      <c r="J20" s="22"/>
      <c r="K20" s="22"/>
      <c r="L20" s="22"/>
      <c r="M20" s="22"/>
      <c r="N20" s="22"/>
      <c r="O20" s="22">
        <v>65</v>
      </c>
      <c r="P20" s="22"/>
      <c r="Q20" s="22"/>
      <c r="R20" s="3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2.75">
      <c r="A21" s="22">
        <v>17</v>
      </c>
      <c r="B21" s="19" t="s">
        <v>113</v>
      </c>
      <c r="C21" s="29">
        <v>40</v>
      </c>
      <c r="D21" s="22">
        <v>0.912</v>
      </c>
      <c r="E21" s="44" t="s">
        <v>93</v>
      </c>
      <c r="F21" s="31">
        <f t="shared" si="1"/>
        <v>1</v>
      </c>
      <c r="G21" s="28">
        <f t="shared" si="2"/>
        <v>63</v>
      </c>
      <c r="H21" s="27">
        <f t="shared" si="3"/>
        <v>63</v>
      </c>
      <c r="I21" s="22"/>
      <c r="J21" s="22"/>
      <c r="K21" s="22"/>
      <c r="L21" s="22"/>
      <c r="M21" s="22"/>
      <c r="N21" s="22"/>
      <c r="O21" s="22"/>
      <c r="P21" s="22"/>
      <c r="Q21" s="22">
        <v>63</v>
      </c>
      <c r="R21" s="33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12.75">
      <c r="A22" s="22">
        <v>18</v>
      </c>
      <c r="B22" s="19" t="s">
        <v>39</v>
      </c>
      <c r="C22" s="29">
        <v>33</v>
      </c>
      <c r="D22" s="22">
        <v>0.967</v>
      </c>
      <c r="E22" s="44" t="s">
        <v>56</v>
      </c>
      <c r="F22" s="31">
        <f t="shared" si="1"/>
        <v>1</v>
      </c>
      <c r="G22" s="28">
        <f t="shared" si="2"/>
        <v>63</v>
      </c>
      <c r="H22" s="27">
        <f t="shared" si="3"/>
        <v>63</v>
      </c>
      <c r="I22" s="22"/>
      <c r="J22" s="22"/>
      <c r="K22" s="5"/>
      <c r="L22" s="5"/>
      <c r="M22" s="3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>
        <v>63</v>
      </c>
      <c r="AD22" s="22"/>
      <c r="AE22" s="22"/>
      <c r="AF22" s="22"/>
      <c r="AG22" s="22"/>
    </row>
    <row r="23" ht="12.75" customHeight="1">
      <c r="Z23" s="17"/>
    </row>
  </sheetData>
  <sheetProtection/>
  <printOptions gridLines="1"/>
  <pageMargins left="0.9448818897637796" right="0.1968503937007874" top="1.220472440944882" bottom="0.8267716535433072" header="0.5511811023622047" footer="0.5118110236220472"/>
  <pageSetup horizontalDpi="600" verticalDpi="600" orientation="landscape" paperSize="9" scale="90" r:id="rId1"/>
  <headerFooter alignWithMargins="0">
    <oddHeader>&amp;R&amp;14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9"/>
  <sheetViews>
    <sheetView zoomScale="120" zoomScaleNormal="120" zoomScalePageLayoutView="0" workbookViewId="0" topLeftCell="A98">
      <selection activeCell="L112" sqref="L112"/>
    </sheetView>
  </sheetViews>
  <sheetFormatPr defaultColWidth="9.00390625" defaultRowHeight="12.75"/>
  <cols>
    <col min="1" max="1" width="18.375" style="0" customWidth="1"/>
    <col min="2" max="3" width="3.375" style="0" customWidth="1"/>
    <col min="4" max="5" width="9.375" style="0" customWidth="1"/>
    <col min="6" max="6" width="11.375" style="0" bestFit="1" customWidth="1"/>
    <col min="7" max="7" width="4.75390625" style="0" customWidth="1"/>
  </cols>
  <sheetData>
    <row r="1" ht="18">
      <c r="A1" s="16" t="s">
        <v>67</v>
      </c>
    </row>
    <row r="2" spans="1:7" ht="12.75">
      <c r="A2" t="s">
        <v>15</v>
      </c>
      <c r="B2" s="2" t="s">
        <v>0</v>
      </c>
      <c r="C2" s="2" t="s">
        <v>42</v>
      </c>
      <c r="D2" s="2" t="s">
        <v>1</v>
      </c>
      <c r="E2" s="2" t="s">
        <v>2</v>
      </c>
      <c r="F2" s="2" t="s">
        <v>3</v>
      </c>
      <c r="G2" s="2" t="s">
        <v>4</v>
      </c>
    </row>
    <row r="3" ht="12.75">
      <c r="A3" s="3" t="s">
        <v>44</v>
      </c>
    </row>
    <row r="4" spans="1:7" ht="12.75">
      <c r="A4" t="s">
        <v>41</v>
      </c>
      <c r="B4" s="2">
        <v>75</v>
      </c>
      <c r="C4" s="2">
        <v>42</v>
      </c>
      <c r="D4" s="2">
        <v>0.902</v>
      </c>
      <c r="E4" s="9">
        <v>0.013146990740740739</v>
      </c>
      <c r="F4" s="9">
        <f>E4*D4</f>
        <v>0.011858585648148146</v>
      </c>
      <c r="G4" s="2">
        <v>70</v>
      </c>
    </row>
    <row r="5" ht="12.75">
      <c r="A5" s="3" t="s">
        <v>45</v>
      </c>
    </row>
    <row r="6" spans="1:7" ht="12.75">
      <c r="A6" s="19" t="s">
        <v>79</v>
      </c>
      <c r="B6" s="24">
        <v>56</v>
      </c>
      <c r="C6" s="2">
        <v>61</v>
      </c>
      <c r="D6" s="2">
        <v>0.802</v>
      </c>
      <c r="E6" s="34">
        <v>0.011315393518518518</v>
      </c>
      <c r="F6" s="9">
        <f>E6*D6</f>
        <v>0.009074945601851852</v>
      </c>
      <c r="G6" s="2">
        <v>70</v>
      </c>
    </row>
    <row r="7" spans="1:7" ht="12.75">
      <c r="A7" s="3" t="s">
        <v>34</v>
      </c>
      <c r="C7" s="2"/>
      <c r="D7" s="2"/>
      <c r="E7" s="9"/>
      <c r="F7" s="9"/>
      <c r="G7" s="2"/>
    </row>
    <row r="8" spans="1:7" ht="12.75">
      <c r="A8" t="s">
        <v>41</v>
      </c>
      <c r="B8" s="2">
        <v>75</v>
      </c>
      <c r="C8" s="2">
        <v>42</v>
      </c>
      <c r="D8" s="2">
        <v>0.902</v>
      </c>
      <c r="E8" s="9">
        <v>0.007789351851851852</v>
      </c>
      <c r="F8" s="9">
        <f>E8*D8</f>
        <v>0.007025995370370371</v>
      </c>
      <c r="G8" s="2">
        <v>70</v>
      </c>
    </row>
    <row r="9" spans="1:7" ht="12.75">
      <c r="A9" t="s">
        <v>80</v>
      </c>
      <c r="B9">
        <v>92</v>
      </c>
      <c r="C9" s="2">
        <v>25</v>
      </c>
      <c r="D9" s="8">
        <v>1</v>
      </c>
      <c r="E9" s="9">
        <v>0.007372685185185186</v>
      </c>
      <c r="F9" s="9">
        <f>E9*D9</f>
        <v>0.007372685185185186</v>
      </c>
      <c r="G9" s="2">
        <v>67</v>
      </c>
    </row>
    <row r="10" spans="1:7" ht="12.75">
      <c r="A10" s="3" t="s">
        <v>46</v>
      </c>
      <c r="C10" s="2"/>
      <c r="D10" s="2"/>
      <c r="E10" s="9"/>
      <c r="F10" s="9"/>
      <c r="G10" s="2"/>
    </row>
    <row r="11" spans="1:8" ht="12.75">
      <c r="A11" s="35" t="s">
        <v>81</v>
      </c>
      <c r="B11" s="39" t="s">
        <v>84</v>
      </c>
      <c r="C11" s="39" t="s">
        <v>86</v>
      </c>
      <c r="D11" s="40">
        <v>0.887</v>
      </c>
      <c r="E11" s="14">
        <v>0.005377314814814815</v>
      </c>
      <c r="F11" s="41">
        <f>E11*D11</f>
        <v>0.004769678240740741</v>
      </c>
      <c r="G11" s="42">
        <v>70</v>
      </c>
      <c r="H11" s="17"/>
    </row>
    <row r="12" spans="1:8" ht="12.75">
      <c r="A12" s="35" t="s">
        <v>41</v>
      </c>
      <c r="B12" s="37">
        <v>75</v>
      </c>
      <c r="C12" s="39" t="s">
        <v>85</v>
      </c>
      <c r="D12" s="40">
        <v>0.902</v>
      </c>
      <c r="E12" s="14">
        <v>0.005711805555555556</v>
      </c>
      <c r="F12" s="41">
        <f>E12*D12</f>
        <v>0.005152048611111112</v>
      </c>
      <c r="G12" s="38">
        <v>67</v>
      </c>
      <c r="H12" s="36"/>
    </row>
    <row r="13" spans="1:8" ht="12.75">
      <c r="A13" s="35" t="s">
        <v>82</v>
      </c>
      <c r="B13" s="37">
        <v>71</v>
      </c>
      <c r="C13" s="39" t="s">
        <v>87</v>
      </c>
      <c r="D13" s="22">
        <v>0.882</v>
      </c>
      <c r="E13" s="14">
        <v>0.006097222222222222</v>
      </c>
      <c r="F13" s="41">
        <f>E13*D13</f>
        <v>0.00537775</v>
      </c>
      <c r="G13" s="38">
        <v>65</v>
      </c>
      <c r="H13" s="36"/>
    </row>
    <row r="14" spans="1:8" ht="12.75">
      <c r="A14" s="35" t="s">
        <v>83</v>
      </c>
      <c r="B14" s="37">
        <v>74</v>
      </c>
      <c r="C14" s="39" t="s">
        <v>88</v>
      </c>
      <c r="D14" s="22">
        <v>0.897</v>
      </c>
      <c r="E14" s="14">
        <v>0.006116898148148148</v>
      </c>
      <c r="F14" s="41">
        <f>E14*D14</f>
        <v>0.005486857638888889</v>
      </c>
      <c r="G14" s="38">
        <v>63</v>
      </c>
      <c r="H14" s="37"/>
    </row>
    <row r="15" spans="1:7" ht="12.75">
      <c r="A15" s="3" t="s">
        <v>47</v>
      </c>
      <c r="B15" s="2"/>
      <c r="C15" s="2"/>
      <c r="D15" s="2"/>
      <c r="E15" s="11"/>
      <c r="F15" s="9"/>
      <c r="G15" s="2"/>
    </row>
    <row r="16" spans="1:7" ht="12.75">
      <c r="A16" s="21" t="s">
        <v>22</v>
      </c>
      <c r="B16" s="2">
        <v>54</v>
      </c>
      <c r="C16" s="2">
        <v>63</v>
      </c>
      <c r="D16" s="2">
        <v>0.782</v>
      </c>
      <c r="E16" s="12">
        <v>0.03145833333333333</v>
      </c>
      <c r="F16" s="41">
        <f aca="true" t="shared" si="0" ref="F16:F21">E16*D16</f>
        <v>0.024600416666666666</v>
      </c>
      <c r="G16" s="2">
        <v>70</v>
      </c>
    </row>
    <row r="17" spans="1:7" ht="12.75">
      <c r="A17" s="35" t="s">
        <v>81</v>
      </c>
      <c r="B17" s="39" t="s">
        <v>84</v>
      </c>
      <c r="C17" s="39" t="s">
        <v>86</v>
      </c>
      <c r="D17" s="40">
        <v>0.887</v>
      </c>
      <c r="E17" s="12">
        <v>0.029675925925925925</v>
      </c>
      <c r="F17" s="41">
        <f t="shared" si="0"/>
        <v>0.026322546296296295</v>
      </c>
      <c r="G17" s="2">
        <v>67</v>
      </c>
    </row>
    <row r="18" spans="1:7" ht="12.75">
      <c r="A18" s="35" t="s">
        <v>41</v>
      </c>
      <c r="B18" s="37">
        <v>75</v>
      </c>
      <c r="C18" s="39" t="s">
        <v>85</v>
      </c>
      <c r="D18" s="40">
        <v>0.902</v>
      </c>
      <c r="E18" s="12">
        <v>0.03091435185185185</v>
      </c>
      <c r="F18" s="41">
        <f t="shared" si="0"/>
        <v>0.02788474537037037</v>
      </c>
      <c r="G18" s="2">
        <v>65</v>
      </c>
    </row>
    <row r="19" spans="1:7" ht="12.75">
      <c r="A19" s="35" t="s">
        <v>83</v>
      </c>
      <c r="B19" s="37">
        <v>74</v>
      </c>
      <c r="C19" s="39" t="s">
        <v>88</v>
      </c>
      <c r="D19" s="22">
        <v>0.897</v>
      </c>
      <c r="E19" s="12">
        <v>0.03456018518518519</v>
      </c>
      <c r="F19" s="41">
        <f t="shared" si="0"/>
        <v>0.031000486111111114</v>
      </c>
      <c r="G19" s="2">
        <v>63</v>
      </c>
    </row>
    <row r="20" spans="1:7" ht="12.75">
      <c r="A20" s="43" t="s">
        <v>89</v>
      </c>
      <c r="B20" s="2">
        <v>77</v>
      </c>
      <c r="C20" s="2">
        <v>40</v>
      </c>
      <c r="D20" s="22">
        <v>0.912</v>
      </c>
      <c r="E20" s="13">
        <v>0.0419212962962963</v>
      </c>
      <c r="F20" s="41">
        <f t="shared" si="0"/>
        <v>0.03823222222222222</v>
      </c>
      <c r="G20" s="2">
        <v>61</v>
      </c>
    </row>
    <row r="21" spans="1:7" ht="12.75">
      <c r="A21" s="19" t="s">
        <v>43</v>
      </c>
      <c r="B21" s="24">
        <v>66</v>
      </c>
      <c r="C21" s="2">
        <v>51</v>
      </c>
      <c r="D21" s="22">
        <v>0.857</v>
      </c>
      <c r="E21" s="13">
        <v>0.047245370370370375</v>
      </c>
      <c r="F21" s="41">
        <f t="shared" si="0"/>
        <v>0.04048928240740741</v>
      </c>
      <c r="G21" s="2">
        <v>60</v>
      </c>
    </row>
    <row r="22" spans="1:7" ht="12.75">
      <c r="A22" s="3" t="s">
        <v>48</v>
      </c>
      <c r="C22" s="2"/>
      <c r="D22" s="2"/>
      <c r="E22" s="9"/>
      <c r="F22" s="9"/>
      <c r="G22" s="2"/>
    </row>
    <row r="23" spans="1:7" ht="12.75">
      <c r="A23" s="21" t="s">
        <v>22</v>
      </c>
      <c r="B23" s="2">
        <v>54</v>
      </c>
      <c r="C23" s="2">
        <v>63</v>
      </c>
      <c r="D23" s="2">
        <v>0.782</v>
      </c>
      <c r="E23" s="9">
        <v>0.02519212962962963</v>
      </c>
      <c r="F23" s="41">
        <f aca="true" t="shared" si="1" ref="F23:F28">E23*D23</f>
        <v>0.01970024537037037</v>
      </c>
      <c r="G23" s="2">
        <v>70</v>
      </c>
    </row>
    <row r="24" spans="1:7" ht="12.75">
      <c r="A24" s="19" t="s">
        <v>20</v>
      </c>
      <c r="B24">
        <v>92</v>
      </c>
      <c r="C24" s="2">
        <v>25</v>
      </c>
      <c r="D24" s="8">
        <v>1</v>
      </c>
      <c r="E24" s="9">
        <v>0.024241898148148148</v>
      </c>
      <c r="F24" s="41">
        <f t="shared" si="1"/>
        <v>0.024241898148148148</v>
      </c>
      <c r="G24" s="2">
        <v>67</v>
      </c>
    </row>
    <row r="25" spans="1:7" ht="12.75">
      <c r="A25" s="19" t="s">
        <v>100</v>
      </c>
      <c r="B25">
        <v>73</v>
      </c>
      <c r="C25" s="2">
        <v>44</v>
      </c>
      <c r="D25" s="2">
        <v>0.892</v>
      </c>
      <c r="E25" s="9">
        <v>0.028978009259259255</v>
      </c>
      <c r="F25" s="41">
        <f t="shared" si="1"/>
        <v>0.025848384259259255</v>
      </c>
      <c r="G25" s="2">
        <v>65</v>
      </c>
    </row>
    <row r="26" spans="1:7" ht="12.75">
      <c r="A26" t="s">
        <v>92</v>
      </c>
      <c r="B26" s="2">
        <v>56</v>
      </c>
      <c r="C26" s="2">
        <v>61</v>
      </c>
      <c r="D26" s="2">
        <v>0.802</v>
      </c>
      <c r="E26" s="9">
        <v>0.03370833333333333</v>
      </c>
      <c r="F26" s="41">
        <f t="shared" si="1"/>
        <v>0.027034083333333334</v>
      </c>
      <c r="G26" s="2">
        <v>63</v>
      </c>
    </row>
    <row r="27" spans="1:7" ht="12.75">
      <c r="A27" s="19" t="s">
        <v>102</v>
      </c>
      <c r="B27">
        <v>45</v>
      </c>
      <c r="C27" s="2">
        <v>72</v>
      </c>
      <c r="D27" s="2">
        <v>0.692</v>
      </c>
      <c r="E27" s="9">
        <v>0.03949189814814815</v>
      </c>
      <c r="F27" s="41">
        <f t="shared" si="1"/>
        <v>0.02732839351851852</v>
      </c>
      <c r="G27" s="2">
        <v>61</v>
      </c>
    </row>
    <row r="28" spans="1:7" ht="12.75">
      <c r="A28" s="19" t="s">
        <v>101</v>
      </c>
      <c r="B28">
        <v>69</v>
      </c>
      <c r="C28" s="2">
        <v>48</v>
      </c>
      <c r="D28" s="2">
        <v>0.872</v>
      </c>
      <c r="E28" s="9">
        <v>0.03313194444444444</v>
      </c>
      <c r="F28" s="41">
        <f t="shared" si="1"/>
        <v>0.028891055555555555</v>
      </c>
      <c r="G28" s="2">
        <v>60</v>
      </c>
    </row>
    <row r="29" spans="1:7" ht="12.75">
      <c r="A29" s="3" t="s">
        <v>49</v>
      </c>
      <c r="B29" s="2"/>
      <c r="C29" s="2"/>
      <c r="D29" s="2"/>
      <c r="E29" s="9"/>
      <c r="F29" s="9"/>
      <c r="G29" s="2"/>
    </row>
    <row r="30" spans="1:7" ht="12.75">
      <c r="A30" s="45" t="s">
        <v>98</v>
      </c>
      <c r="C30" s="2"/>
      <c r="D30" s="2"/>
      <c r="E30" s="12"/>
      <c r="F30" s="9"/>
      <c r="G30" s="2"/>
    </row>
    <row r="31" spans="1:7" ht="12.75">
      <c r="A31" s="35" t="s">
        <v>41</v>
      </c>
      <c r="B31" s="37">
        <v>75</v>
      </c>
      <c r="C31" s="39" t="s">
        <v>85</v>
      </c>
      <c r="D31" s="40">
        <v>0.902</v>
      </c>
      <c r="E31" s="12">
        <v>0.03614930555555556</v>
      </c>
      <c r="F31" s="41">
        <f>E31*D31</f>
        <v>0.032606673611111116</v>
      </c>
      <c r="G31" s="2">
        <v>70</v>
      </c>
    </row>
    <row r="32" spans="1:7" ht="12.75">
      <c r="A32" s="46" t="s">
        <v>99</v>
      </c>
      <c r="B32" s="37"/>
      <c r="C32" s="39"/>
      <c r="D32" s="40"/>
      <c r="E32" s="12"/>
      <c r="F32" s="9"/>
      <c r="G32" s="2"/>
    </row>
    <row r="33" spans="1:7" ht="12.75">
      <c r="A33" s="35" t="s">
        <v>81</v>
      </c>
      <c r="B33" s="39" t="s">
        <v>84</v>
      </c>
      <c r="C33" s="39" t="s">
        <v>86</v>
      </c>
      <c r="D33" s="40">
        <v>0.887</v>
      </c>
      <c r="E33" s="12">
        <v>0.01410300925925926</v>
      </c>
      <c r="F33" s="41">
        <f>E33*D33</f>
        <v>0.012509369212962963</v>
      </c>
      <c r="G33" s="2">
        <v>67</v>
      </c>
    </row>
    <row r="34" spans="1:7" ht="12.75">
      <c r="A34" s="45" t="s">
        <v>97</v>
      </c>
      <c r="C34" s="2"/>
      <c r="D34" s="2"/>
      <c r="E34" s="12"/>
      <c r="F34" s="9"/>
      <c r="G34" s="2"/>
    </row>
    <row r="35" spans="1:7" ht="12.75">
      <c r="A35" s="1" t="s">
        <v>95</v>
      </c>
      <c r="B35" s="1">
        <v>82</v>
      </c>
      <c r="C35" s="2">
        <v>35</v>
      </c>
      <c r="D35" s="8">
        <v>0.95</v>
      </c>
      <c r="E35" s="12">
        <v>0.004585648148148149</v>
      </c>
      <c r="F35" s="41">
        <f>E35*D35</f>
        <v>0.004356365740740741</v>
      </c>
      <c r="G35" s="2">
        <v>65</v>
      </c>
    </row>
    <row r="36" spans="1:7" ht="12.75">
      <c r="A36" s="3" t="s">
        <v>50</v>
      </c>
      <c r="B36" s="2"/>
      <c r="C36" s="2"/>
      <c r="D36" s="2"/>
      <c r="E36" s="9"/>
      <c r="F36" s="9"/>
      <c r="G36" s="2"/>
    </row>
    <row r="37" spans="1:7" ht="12.75">
      <c r="A37" s="21" t="s">
        <v>22</v>
      </c>
      <c r="B37" s="2">
        <v>54</v>
      </c>
      <c r="C37" s="2">
        <v>63</v>
      </c>
      <c r="D37" s="2">
        <v>0.782</v>
      </c>
      <c r="E37" s="9">
        <v>0.018078703703703704</v>
      </c>
      <c r="F37" s="41">
        <f aca="true" t="shared" si="2" ref="F37:F58">E37*D37</f>
        <v>0.014137546296296297</v>
      </c>
      <c r="G37" s="2">
        <v>70</v>
      </c>
    </row>
    <row r="38" spans="1:7" ht="12.75">
      <c r="A38" s="35" t="s">
        <v>81</v>
      </c>
      <c r="B38" s="39" t="s">
        <v>84</v>
      </c>
      <c r="C38" s="39" t="s">
        <v>86</v>
      </c>
      <c r="D38" s="40">
        <v>0.887</v>
      </c>
      <c r="E38" s="9">
        <v>0.016516203703703703</v>
      </c>
      <c r="F38" s="41">
        <f t="shared" si="2"/>
        <v>0.014649872685185184</v>
      </c>
      <c r="G38" s="2">
        <v>67</v>
      </c>
    </row>
    <row r="39" spans="1:7" ht="12.75">
      <c r="A39" s="35" t="s">
        <v>41</v>
      </c>
      <c r="B39" s="37">
        <v>75</v>
      </c>
      <c r="C39" s="39" t="s">
        <v>85</v>
      </c>
      <c r="D39" s="40">
        <v>0.902</v>
      </c>
      <c r="E39" s="9">
        <v>0.01719907407407407</v>
      </c>
      <c r="F39" s="41">
        <f t="shared" si="2"/>
        <v>0.015513564814814813</v>
      </c>
      <c r="G39" s="2">
        <v>65</v>
      </c>
    </row>
    <row r="40" spans="1:7" ht="12.75">
      <c r="A40" t="s">
        <v>91</v>
      </c>
      <c r="B40" s="2">
        <v>77</v>
      </c>
      <c r="C40" s="2">
        <v>40</v>
      </c>
      <c r="D40" s="2">
        <v>0.912</v>
      </c>
      <c r="E40" s="9">
        <v>0.018483796296296297</v>
      </c>
      <c r="F40" s="41">
        <f t="shared" si="2"/>
        <v>0.016857222222222225</v>
      </c>
      <c r="G40" s="2">
        <v>63</v>
      </c>
    </row>
    <row r="41" spans="1:7" ht="12.75">
      <c r="A41" s="19" t="s">
        <v>20</v>
      </c>
      <c r="B41">
        <v>92</v>
      </c>
      <c r="C41" s="2">
        <v>25</v>
      </c>
      <c r="D41" s="8">
        <v>1</v>
      </c>
      <c r="E41" s="9">
        <v>0.017326388888888888</v>
      </c>
      <c r="F41" s="41">
        <f t="shared" si="2"/>
        <v>0.017326388888888888</v>
      </c>
      <c r="G41" s="2">
        <v>61</v>
      </c>
    </row>
    <row r="42" spans="1:7" ht="12.75">
      <c r="A42" t="s">
        <v>92</v>
      </c>
      <c r="B42" s="2">
        <v>56</v>
      </c>
      <c r="C42" s="2">
        <v>61</v>
      </c>
      <c r="D42" s="2">
        <v>0.802</v>
      </c>
      <c r="E42" s="9">
        <v>0.023391203703703702</v>
      </c>
      <c r="F42" s="41">
        <f t="shared" si="2"/>
        <v>0.01875974537037037</v>
      </c>
      <c r="G42" s="2">
        <v>60</v>
      </c>
    </row>
    <row r="43" spans="1:7" ht="12.75">
      <c r="A43" s="3" t="s">
        <v>36</v>
      </c>
      <c r="B43" s="2"/>
      <c r="C43" s="2"/>
      <c r="D43" s="2"/>
      <c r="E43" s="9"/>
      <c r="F43" s="9"/>
      <c r="G43" s="2"/>
    </row>
    <row r="44" spans="1:7" ht="12.75">
      <c r="A44" s="21" t="s">
        <v>22</v>
      </c>
      <c r="B44" s="2">
        <v>54</v>
      </c>
      <c r="C44" s="2">
        <v>63</v>
      </c>
      <c r="D44" s="2">
        <v>0.782</v>
      </c>
      <c r="E44" s="9">
        <v>0.027765046296296298</v>
      </c>
      <c r="F44" s="41">
        <f t="shared" si="2"/>
        <v>0.021712266203703708</v>
      </c>
      <c r="G44" s="2">
        <v>70</v>
      </c>
    </row>
    <row r="45" spans="1:7" ht="12.75">
      <c r="A45" s="35" t="s">
        <v>81</v>
      </c>
      <c r="B45" s="39" t="s">
        <v>84</v>
      </c>
      <c r="C45" s="39" t="s">
        <v>86</v>
      </c>
      <c r="D45" s="40">
        <v>0.887</v>
      </c>
      <c r="E45" s="9">
        <v>0.026369212962962962</v>
      </c>
      <c r="F45" s="41">
        <f t="shared" si="2"/>
        <v>0.023389491898148148</v>
      </c>
      <c r="G45" s="2">
        <v>67</v>
      </c>
    </row>
    <row r="46" spans="1:7" ht="12.75">
      <c r="A46" s="35" t="s">
        <v>41</v>
      </c>
      <c r="B46" s="37">
        <v>75</v>
      </c>
      <c r="C46" s="39" t="s">
        <v>85</v>
      </c>
      <c r="D46" s="40">
        <v>0.902</v>
      </c>
      <c r="E46" s="9">
        <v>0.02736805555555555</v>
      </c>
      <c r="F46" s="41">
        <f t="shared" si="2"/>
        <v>0.02468598611111111</v>
      </c>
      <c r="G46" s="2">
        <v>65</v>
      </c>
    </row>
    <row r="47" spans="1:7" ht="12.75">
      <c r="A47" s="35" t="s">
        <v>83</v>
      </c>
      <c r="B47" s="37">
        <v>74</v>
      </c>
      <c r="C47" s="39" t="s">
        <v>88</v>
      </c>
      <c r="D47" s="22">
        <v>0.897</v>
      </c>
      <c r="E47" s="9">
        <v>0.03160763888888889</v>
      </c>
      <c r="F47" s="41">
        <f t="shared" si="2"/>
        <v>0.02835205208333334</v>
      </c>
      <c r="G47" s="2">
        <v>63</v>
      </c>
    </row>
    <row r="48" spans="1:7" ht="12.75">
      <c r="A48" s="43" t="s">
        <v>89</v>
      </c>
      <c r="B48" s="2">
        <v>77</v>
      </c>
      <c r="C48" s="2">
        <v>40</v>
      </c>
      <c r="D48" s="22">
        <v>0.912</v>
      </c>
      <c r="E48" s="9">
        <v>0.04095601851851852</v>
      </c>
      <c r="F48" s="41">
        <f t="shared" si="2"/>
        <v>0.037351888888888886</v>
      </c>
      <c r="G48" s="2">
        <v>61</v>
      </c>
    </row>
    <row r="49" spans="1:7" ht="12.75">
      <c r="A49" s="19" t="s">
        <v>43</v>
      </c>
      <c r="B49" s="24">
        <v>66</v>
      </c>
      <c r="C49" s="2">
        <v>51</v>
      </c>
      <c r="D49" s="22">
        <v>0.857</v>
      </c>
      <c r="E49" s="15">
        <v>0.04371759259259259</v>
      </c>
      <c r="F49" s="41">
        <f t="shared" si="2"/>
        <v>0.03746597685185185</v>
      </c>
      <c r="G49" s="2">
        <v>60</v>
      </c>
    </row>
    <row r="50" spans="1:7" ht="12.75">
      <c r="A50" s="3" t="s">
        <v>51</v>
      </c>
      <c r="B50" s="2"/>
      <c r="C50" s="2"/>
      <c r="D50" s="2"/>
      <c r="E50" s="9"/>
      <c r="F50" s="9"/>
      <c r="G50" s="2"/>
    </row>
    <row r="51" spans="1:7" ht="12.75">
      <c r="A51" s="21" t="s">
        <v>22</v>
      </c>
      <c r="B51" s="2">
        <v>54</v>
      </c>
      <c r="C51" s="2">
        <v>63</v>
      </c>
      <c r="D51" s="2">
        <v>0.782</v>
      </c>
      <c r="E51" s="9">
        <v>0.01073726851851852</v>
      </c>
      <c r="F51" s="41">
        <f t="shared" si="2"/>
        <v>0.008396543981481482</v>
      </c>
      <c r="G51" s="2">
        <v>70</v>
      </c>
    </row>
    <row r="52" spans="1:7" ht="12.75">
      <c r="A52" s="35" t="s">
        <v>41</v>
      </c>
      <c r="B52" s="37">
        <v>75</v>
      </c>
      <c r="C52" s="39" t="s">
        <v>85</v>
      </c>
      <c r="D52" s="40">
        <v>0.902</v>
      </c>
      <c r="E52" s="9">
        <v>0.01057638888888889</v>
      </c>
      <c r="F52" s="41">
        <f t="shared" si="2"/>
        <v>0.009539902777777779</v>
      </c>
      <c r="G52" s="2">
        <v>67</v>
      </c>
    </row>
    <row r="53" spans="1:7" ht="12.75">
      <c r="A53" s="3" t="s">
        <v>58</v>
      </c>
      <c r="B53" s="2"/>
      <c r="C53" s="2"/>
      <c r="D53" s="2"/>
      <c r="E53" s="9"/>
      <c r="F53" s="9"/>
      <c r="G53" s="2"/>
    </row>
    <row r="54" spans="1:7" ht="12.75">
      <c r="A54" s="35" t="s">
        <v>81</v>
      </c>
      <c r="B54" s="39" t="s">
        <v>84</v>
      </c>
      <c r="C54" s="39" t="s">
        <v>86</v>
      </c>
      <c r="D54" s="40">
        <v>0.887</v>
      </c>
      <c r="E54" s="9">
        <v>0.013951388888888888</v>
      </c>
      <c r="F54" s="41">
        <f t="shared" si="2"/>
        <v>0.012374881944444444</v>
      </c>
      <c r="G54" s="2">
        <v>70</v>
      </c>
    </row>
    <row r="55" spans="1:7" ht="12.75">
      <c r="A55" s="35" t="s">
        <v>41</v>
      </c>
      <c r="B55" s="37">
        <v>75</v>
      </c>
      <c r="C55" s="39" t="s">
        <v>85</v>
      </c>
      <c r="D55" s="40">
        <v>0.902</v>
      </c>
      <c r="E55" s="9">
        <v>0.014599537037037038</v>
      </c>
      <c r="F55" s="41">
        <f t="shared" si="2"/>
        <v>0.013168782407407409</v>
      </c>
      <c r="G55" s="2">
        <v>67</v>
      </c>
    </row>
    <row r="56" spans="1:7" ht="12.75">
      <c r="A56" s="35" t="s">
        <v>83</v>
      </c>
      <c r="B56" s="37">
        <v>74</v>
      </c>
      <c r="C56" s="39" t="s">
        <v>88</v>
      </c>
      <c r="D56" s="22">
        <v>0.897</v>
      </c>
      <c r="E56" s="9">
        <v>0.01618402777777778</v>
      </c>
      <c r="F56" s="41">
        <f t="shared" si="2"/>
        <v>0.014517072916666669</v>
      </c>
      <c r="G56" s="2">
        <v>65</v>
      </c>
    </row>
    <row r="57" spans="1:7" ht="12.75">
      <c r="A57" s="43" t="s">
        <v>89</v>
      </c>
      <c r="B57" s="2">
        <v>77</v>
      </c>
      <c r="C57" s="2">
        <v>40</v>
      </c>
      <c r="D57" s="22">
        <v>0.912</v>
      </c>
      <c r="E57" s="9">
        <v>0.02144837962962963</v>
      </c>
      <c r="F57" s="41">
        <f t="shared" si="2"/>
        <v>0.019560922222222225</v>
      </c>
      <c r="G57" s="2">
        <v>63</v>
      </c>
    </row>
    <row r="58" spans="1:7" ht="12.75">
      <c r="A58" s="19" t="s">
        <v>43</v>
      </c>
      <c r="B58" s="24">
        <v>66</v>
      </c>
      <c r="C58" s="2">
        <v>51</v>
      </c>
      <c r="D58" s="22">
        <v>0.857</v>
      </c>
      <c r="E58" s="9">
        <v>0.02314236111111111</v>
      </c>
      <c r="F58" s="41">
        <f t="shared" si="2"/>
        <v>0.01983300347222222</v>
      </c>
      <c r="G58" s="2">
        <v>61</v>
      </c>
    </row>
    <row r="59" spans="1:7" ht="12.75">
      <c r="A59" s="3" t="s">
        <v>59</v>
      </c>
      <c r="B59" s="2"/>
      <c r="C59" s="2"/>
      <c r="D59" s="2"/>
      <c r="E59" s="9"/>
      <c r="F59" s="9"/>
      <c r="G59" s="2"/>
    </row>
    <row r="60" spans="1:7" ht="12.75">
      <c r="A60" s="35" t="s">
        <v>81</v>
      </c>
      <c r="B60" s="39" t="s">
        <v>84</v>
      </c>
      <c r="C60" s="39" t="s">
        <v>86</v>
      </c>
      <c r="D60" s="40">
        <v>0.887</v>
      </c>
      <c r="E60" s="12">
        <v>0.016528935185185185</v>
      </c>
      <c r="F60" s="41">
        <f aca="true" t="shared" si="3" ref="F60:F70">E60*D60</f>
        <v>0.014661165509259258</v>
      </c>
      <c r="G60" s="2">
        <v>70</v>
      </c>
    </row>
    <row r="61" spans="1:7" ht="12.75">
      <c r="A61" s="35" t="s">
        <v>41</v>
      </c>
      <c r="B61" s="37">
        <v>75</v>
      </c>
      <c r="C61" s="39" t="s">
        <v>85</v>
      </c>
      <c r="D61" s="40">
        <v>0.902</v>
      </c>
      <c r="E61" s="12">
        <v>0.017363425925925925</v>
      </c>
      <c r="F61" s="41">
        <f t="shared" si="3"/>
        <v>0.015661810185185185</v>
      </c>
      <c r="G61" s="2">
        <v>67</v>
      </c>
    </row>
    <row r="62" spans="1:7" ht="12.75">
      <c r="A62" t="s">
        <v>105</v>
      </c>
      <c r="B62" s="2">
        <v>78</v>
      </c>
      <c r="C62" s="2">
        <v>38</v>
      </c>
      <c r="D62" s="2">
        <v>0.917</v>
      </c>
      <c r="E62" s="12">
        <v>0.017298611111111112</v>
      </c>
      <c r="F62" s="41">
        <f t="shared" si="3"/>
        <v>0.01586282638888889</v>
      </c>
      <c r="G62" s="2">
        <v>65</v>
      </c>
    </row>
    <row r="63" spans="1:7" ht="12.75">
      <c r="A63" s="35" t="s">
        <v>83</v>
      </c>
      <c r="B63" s="37">
        <v>74</v>
      </c>
      <c r="C63" s="39" t="s">
        <v>88</v>
      </c>
      <c r="D63" s="22">
        <v>0.897</v>
      </c>
      <c r="E63" s="12">
        <v>0.018744212962962963</v>
      </c>
      <c r="F63" s="41">
        <f t="shared" si="3"/>
        <v>0.01681355902777778</v>
      </c>
      <c r="G63" s="2">
        <v>63</v>
      </c>
    </row>
    <row r="64" spans="1:7" ht="12.75">
      <c r="A64" s="19" t="s">
        <v>20</v>
      </c>
      <c r="B64">
        <v>92</v>
      </c>
      <c r="C64" s="2">
        <v>25</v>
      </c>
      <c r="D64" s="8">
        <v>1</v>
      </c>
      <c r="E64" s="12">
        <v>0.017028935185185185</v>
      </c>
      <c r="F64" s="41">
        <f t="shared" si="3"/>
        <v>0.017028935185185185</v>
      </c>
      <c r="G64" s="2">
        <v>61</v>
      </c>
    </row>
    <row r="65" spans="1:7" ht="12.75">
      <c r="A65" t="s">
        <v>106</v>
      </c>
      <c r="B65" s="2">
        <v>51</v>
      </c>
      <c r="C65" s="2">
        <v>66</v>
      </c>
      <c r="D65" s="2">
        <v>0.752</v>
      </c>
      <c r="E65" s="12">
        <v>0.022931712962962966</v>
      </c>
      <c r="F65" s="9">
        <f t="shared" si="3"/>
        <v>0.01724464814814815</v>
      </c>
      <c r="G65" s="2">
        <v>60</v>
      </c>
    </row>
    <row r="66" spans="1:7" ht="12.75">
      <c r="A66" t="s">
        <v>92</v>
      </c>
      <c r="B66" s="2">
        <v>56</v>
      </c>
      <c r="C66" s="2">
        <v>61</v>
      </c>
      <c r="D66" s="2">
        <v>0.802</v>
      </c>
      <c r="E66" s="12">
        <v>0.02314814814814815</v>
      </c>
      <c r="F66" s="41">
        <f t="shared" si="3"/>
        <v>0.01856481481481482</v>
      </c>
      <c r="G66" s="2">
        <v>59</v>
      </c>
    </row>
    <row r="67" spans="1:7" ht="12.75">
      <c r="A67" s="19" t="s">
        <v>102</v>
      </c>
      <c r="B67">
        <v>45</v>
      </c>
      <c r="C67" s="2">
        <v>72</v>
      </c>
      <c r="D67" s="2">
        <v>0.692</v>
      </c>
      <c r="E67" s="12">
        <v>0.02870601851851852</v>
      </c>
      <c r="F67" s="41">
        <f t="shared" si="3"/>
        <v>0.019864564814814814</v>
      </c>
      <c r="G67" s="2">
        <v>58</v>
      </c>
    </row>
    <row r="68" spans="1:7" ht="12.75">
      <c r="A68" s="19" t="s">
        <v>101</v>
      </c>
      <c r="B68">
        <v>69</v>
      </c>
      <c r="C68" s="2">
        <v>48</v>
      </c>
      <c r="D68" s="2">
        <v>0.872</v>
      </c>
      <c r="E68" s="12">
        <v>0.024141203703703706</v>
      </c>
      <c r="F68" s="41">
        <f t="shared" si="3"/>
        <v>0.02105112962962963</v>
      </c>
      <c r="G68" s="2">
        <v>57</v>
      </c>
    </row>
    <row r="69" spans="1:7" ht="12.75">
      <c r="A69" s="43" t="s">
        <v>89</v>
      </c>
      <c r="B69" s="2">
        <v>77</v>
      </c>
      <c r="C69" s="2">
        <v>40</v>
      </c>
      <c r="D69" s="22">
        <v>0.912</v>
      </c>
      <c r="E69" s="12">
        <v>0.024342592592592593</v>
      </c>
      <c r="F69" s="41">
        <f t="shared" si="3"/>
        <v>0.022200444444444446</v>
      </c>
      <c r="G69" s="2">
        <v>56</v>
      </c>
    </row>
    <row r="70" spans="1:7" ht="12.75">
      <c r="A70" s="19" t="s">
        <v>43</v>
      </c>
      <c r="B70" s="24">
        <v>66</v>
      </c>
      <c r="C70" s="2">
        <v>51</v>
      </c>
      <c r="D70" s="22">
        <v>0.857</v>
      </c>
      <c r="E70" s="12">
        <v>0.02783101851851852</v>
      </c>
      <c r="F70" s="41">
        <f t="shared" si="3"/>
        <v>0.02385118287037037</v>
      </c>
      <c r="G70" s="2">
        <v>55</v>
      </c>
    </row>
    <row r="71" spans="1:7" ht="15">
      <c r="A71" s="3" t="s">
        <v>5</v>
      </c>
      <c r="B71" s="7"/>
      <c r="C71" s="7"/>
      <c r="D71" s="7"/>
      <c r="E71" s="7"/>
      <c r="F71" s="7"/>
      <c r="G71" s="7"/>
    </row>
    <row r="72" spans="1:7" ht="12.75">
      <c r="A72" t="s">
        <v>40</v>
      </c>
      <c r="B72" s="2"/>
      <c r="C72" s="2"/>
      <c r="D72" s="2"/>
      <c r="E72" s="2"/>
      <c r="F72" s="2"/>
      <c r="G72" s="2"/>
    </row>
    <row r="73" spans="1:7" ht="12.75">
      <c r="A73" s="35" t="s">
        <v>41</v>
      </c>
      <c r="B73" s="37">
        <v>75</v>
      </c>
      <c r="C73" s="39" t="s">
        <v>85</v>
      </c>
      <c r="D73" s="40">
        <v>0.902</v>
      </c>
      <c r="E73" s="9">
        <v>0.012060185185185186</v>
      </c>
      <c r="F73" s="41">
        <f aca="true" t="shared" si="4" ref="F73:F89">E73*D73</f>
        <v>0.010878287037037039</v>
      </c>
      <c r="G73" s="10">
        <v>70</v>
      </c>
    </row>
    <row r="74" spans="1:7" ht="12.75">
      <c r="A74" s="35" t="s">
        <v>83</v>
      </c>
      <c r="B74" s="37">
        <v>74</v>
      </c>
      <c r="C74" s="39" t="s">
        <v>88</v>
      </c>
      <c r="D74" s="22">
        <v>0.897</v>
      </c>
      <c r="E74" s="9">
        <v>0.012881944444444446</v>
      </c>
      <c r="F74" s="41">
        <f t="shared" si="4"/>
        <v>0.011555104166666668</v>
      </c>
      <c r="G74" s="2">
        <v>67</v>
      </c>
    </row>
    <row r="75" spans="1:7" ht="12.75">
      <c r="A75" s="43" t="s">
        <v>89</v>
      </c>
      <c r="B75" s="2">
        <v>77</v>
      </c>
      <c r="C75" s="2">
        <v>40</v>
      </c>
      <c r="D75" s="22">
        <v>0.912</v>
      </c>
      <c r="E75" s="9">
        <v>0.01721064814814815</v>
      </c>
      <c r="F75" s="41">
        <f t="shared" si="4"/>
        <v>0.015696111111111112</v>
      </c>
      <c r="G75" s="2">
        <v>65</v>
      </c>
    </row>
    <row r="76" spans="1:7" ht="12.75">
      <c r="A76" s="19" t="s">
        <v>43</v>
      </c>
      <c r="B76" s="24">
        <v>66</v>
      </c>
      <c r="C76" s="2">
        <v>51</v>
      </c>
      <c r="D76" s="22">
        <v>0.857</v>
      </c>
      <c r="E76" s="9">
        <v>0.019282407407407408</v>
      </c>
      <c r="F76" s="41">
        <f t="shared" si="4"/>
        <v>0.01652502314814815</v>
      </c>
      <c r="G76" s="2">
        <v>63</v>
      </c>
    </row>
    <row r="77" spans="1:7" ht="12.75">
      <c r="A77" s="3" t="s">
        <v>63</v>
      </c>
      <c r="C77" s="2"/>
      <c r="D77" s="8"/>
      <c r="E77" s="12"/>
      <c r="F77" s="9"/>
      <c r="G77" s="2"/>
    </row>
    <row r="78" spans="1:7" ht="12.75">
      <c r="A78" s="21" t="s">
        <v>22</v>
      </c>
      <c r="B78" s="2">
        <v>54</v>
      </c>
      <c r="C78" s="2">
        <v>63</v>
      </c>
      <c r="D78" s="2">
        <v>0.782</v>
      </c>
      <c r="E78" s="9">
        <v>0.027314814814814816</v>
      </c>
      <c r="F78" s="41">
        <f t="shared" si="4"/>
        <v>0.021360185185185187</v>
      </c>
      <c r="G78" s="2">
        <v>70</v>
      </c>
    </row>
    <row r="79" spans="1:7" ht="12.75">
      <c r="A79" s="19" t="s">
        <v>79</v>
      </c>
      <c r="B79" s="24">
        <v>56</v>
      </c>
      <c r="C79" s="2">
        <v>61</v>
      </c>
      <c r="D79" s="2">
        <v>0.802</v>
      </c>
      <c r="E79" s="9">
        <v>0.03984953703703704</v>
      </c>
      <c r="F79" s="41">
        <f t="shared" si="4"/>
        <v>0.03195932870370371</v>
      </c>
      <c r="G79" s="2">
        <v>67</v>
      </c>
    </row>
    <row r="80" spans="1:7" ht="12.75">
      <c r="A80" s="19" t="s">
        <v>43</v>
      </c>
      <c r="B80" s="24">
        <v>66</v>
      </c>
      <c r="C80" s="2">
        <v>51</v>
      </c>
      <c r="D80" s="22">
        <v>0.857</v>
      </c>
      <c r="E80" s="15">
        <v>0.04270833333333333</v>
      </c>
      <c r="F80" s="41">
        <f t="shared" si="4"/>
        <v>0.03660104166666666</v>
      </c>
      <c r="G80" s="2">
        <v>65</v>
      </c>
    </row>
    <row r="81" ht="12.75">
      <c r="A81" s="3" t="s">
        <v>60</v>
      </c>
    </row>
    <row r="82" spans="1:7" ht="12.75">
      <c r="A82" s="21" t="s">
        <v>22</v>
      </c>
      <c r="B82" s="2">
        <v>54</v>
      </c>
      <c r="C82" s="2">
        <v>63</v>
      </c>
      <c r="D82" s="2">
        <v>0.782</v>
      </c>
      <c r="E82" s="12">
        <v>0.021342592592592594</v>
      </c>
      <c r="F82" s="41">
        <f t="shared" si="4"/>
        <v>0.01668990740740741</v>
      </c>
      <c r="G82" s="2">
        <v>70</v>
      </c>
    </row>
    <row r="83" spans="1:7" ht="12.75">
      <c r="A83" t="s">
        <v>105</v>
      </c>
      <c r="B83" s="2">
        <v>78</v>
      </c>
      <c r="C83" s="2">
        <v>38</v>
      </c>
      <c r="D83" s="2">
        <v>0.917</v>
      </c>
      <c r="E83" s="12">
        <v>0.02090277777777778</v>
      </c>
      <c r="F83" s="41">
        <f t="shared" si="4"/>
        <v>0.019167847222222225</v>
      </c>
      <c r="G83" s="2">
        <v>67</v>
      </c>
    </row>
    <row r="84" spans="1:7" ht="12.75">
      <c r="A84" s="43" t="s">
        <v>89</v>
      </c>
      <c r="B84" s="2">
        <v>77</v>
      </c>
      <c r="C84" s="2">
        <v>40</v>
      </c>
      <c r="D84" s="22">
        <v>0.912</v>
      </c>
      <c r="E84" s="12">
        <v>0.03164351851851852</v>
      </c>
      <c r="F84" s="41">
        <f t="shared" si="4"/>
        <v>0.028858888888888892</v>
      </c>
      <c r="G84" s="2">
        <v>65</v>
      </c>
    </row>
    <row r="85" spans="1:7" ht="12.75">
      <c r="A85" s="19" t="s">
        <v>43</v>
      </c>
      <c r="B85" s="24">
        <v>66</v>
      </c>
      <c r="C85" s="2">
        <v>51</v>
      </c>
      <c r="D85" s="22">
        <v>0.857</v>
      </c>
      <c r="E85" s="12">
        <v>0.03425925925925926</v>
      </c>
      <c r="F85" s="41">
        <f t="shared" si="4"/>
        <v>0.029360185185185187</v>
      </c>
      <c r="G85" s="2">
        <v>63</v>
      </c>
    </row>
    <row r="86" ht="12.75">
      <c r="A86" s="3" t="s">
        <v>61</v>
      </c>
    </row>
    <row r="87" spans="1:7" ht="12.75">
      <c r="A87" s="21" t="s">
        <v>22</v>
      </c>
      <c r="B87" s="2">
        <v>54</v>
      </c>
      <c r="C87" s="2">
        <v>63</v>
      </c>
      <c r="D87" s="2">
        <v>0.782</v>
      </c>
      <c r="E87" s="12">
        <v>0.011156250000000001</v>
      </c>
      <c r="F87" s="41">
        <f t="shared" si="4"/>
        <v>0.008724187500000001</v>
      </c>
      <c r="G87" s="2">
        <v>70</v>
      </c>
    </row>
    <row r="88" spans="1:7" ht="12.75">
      <c r="A88" s="35" t="s">
        <v>41</v>
      </c>
      <c r="B88" s="37">
        <v>75</v>
      </c>
      <c r="C88" s="39" t="s">
        <v>85</v>
      </c>
      <c r="D88" s="40">
        <v>0.902</v>
      </c>
      <c r="E88" s="12">
        <v>0.01080324074074074</v>
      </c>
      <c r="F88" s="41">
        <f t="shared" si="4"/>
        <v>0.009744523148148148</v>
      </c>
      <c r="G88" s="2">
        <v>67</v>
      </c>
    </row>
    <row r="89" spans="1:7" ht="12.75">
      <c r="A89" s="35" t="s">
        <v>83</v>
      </c>
      <c r="B89" s="37">
        <v>74</v>
      </c>
      <c r="C89" s="39" t="s">
        <v>88</v>
      </c>
      <c r="D89" s="22">
        <v>0.897</v>
      </c>
      <c r="E89" s="12">
        <v>0.012688657407407407</v>
      </c>
      <c r="F89" s="41">
        <f t="shared" si="4"/>
        <v>0.011381725694444445</v>
      </c>
      <c r="G89" s="2">
        <v>65</v>
      </c>
    </row>
    <row r="90" ht="12.75">
      <c r="A90" s="3" t="s">
        <v>17</v>
      </c>
    </row>
    <row r="91" spans="1:7" ht="12.75">
      <c r="A91" s="21" t="s">
        <v>22</v>
      </c>
      <c r="B91" s="2">
        <v>54</v>
      </c>
      <c r="C91" s="2">
        <v>63</v>
      </c>
      <c r="D91" s="2">
        <v>0.782</v>
      </c>
      <c r="E91" s="12">
        <v>0.010686342592592593</v>
      </c>
      <c r="F91" s="41">
        <f aca="true" t="shared" si="5" ref="F91:F97">E91*D91</f>
        <v>0.008356719907407408</v>
      </c>
      <c r="G91" s="2">
        <v>70</v>
      </c>
    </row>
    <row r="92" spans="1:7" ht="12.75">
      <c r="A92" s="35" t="s">
        <v>81</v>
      </c>
      <c r="B92" s="39" t="s">
        <v>84</v>
      </c>
      <c r="C92" s="39" t="s">
        <v>86</v>
      </c>
      <c r="D92" s="40">
        <v>0.887</v>
      </c>
      <c r="E92" s="12">
        <v>0.009761574074074074</v>
      </c>
      <c r="F92" s="41">
        <f t="shared" si="5"/>
        <v>0.008658516203703703</v>
      </c>
      <c r="G92" s="2">
        <v>67</v>
      </c>
    </row>
    <row r="93" spans="1:7" ht="12.75">
      <c r="A93" s="35" t="s">
        <v>41</v>
      </c>
      <c r="B93" s="37">
        <v>75</v>
      </c>
      <c r="C93" s="39" t="s">
        <v>85</v>
      </c>
      <c r="D93" s="40">
        <v>0.902</v>
      </c>
      <c r="E93" s="12">
        <v>0.010229166666666666</v>
      </c>
      <c r="F93" s="41">
        <f t="shared" si="5"/>
        <v>0.009226708333333333</v>
      </c>
      <c r="G93" s="2">
        <v>65</v>
      </c>
    </row>
    <row r="94" spans="1:7" ht="12.75">
      <c r="A94" s="35" t="s">
        <v>83</v>
      </c>
      <c r="B94" s="37">
        <v>74</v>
      </c>
      <c r="C94" s="39" t="s">
        <v>88</v>
      </c>
      <c r="D94" s="22">
        <v>0.897</v>
      </c>
      <c r="E94" s="12">
        <v>0.01171875</v>
      </c>
      <c r="F94" s="41">
        <f t="shared" si="5"/>
        <v>0.01051171875</v>
      </c>
      <c r="G94" s="2">
        <v>63</v>
      </c>
    </row>
    <row r="95" spans="1:7" ht="12.75">
      <c r="A95" t="s">
        <v>92</v>
      </c>
      <c r="B95" s="2">
        <v>56</v>
      </c>
      <c r="C95" s="2">
        <v>61</v>
      </c>
      <c r="D95" s="2">
        <v>0.802</v>
      </c>
      <c r="E95" s="12">
        <v>0.013334490740740742</v>
      </c>
      <c r="F95" s="41">
        <f t="shared" si="5"/>
        <v>0.010694261574074077</v>
      </c>
      <c r="G95" s="2">
        <v>61</v>
      </c>
    </row>
    <row r="96" spans="1:7" ht="12.75">
      <c r="A96" s="19" t="s">
        <v>102</v>
      </c>
      <c r="B96">
        <v>45</v>
      </c>
      <c r="C96" s="2">
        <v>72</v>
      </c>
      <c r="D96" s="2">
        <v>0.692</v>
      </c>
      <c r="E96" s="12">
        <v>0.017211805555555557</v>
      </c>
      <c r="F96" s="41">
        <f t="shared" si="5"/>
        <v>0.011910569444444444</v>
      </c>
      <c r="G96" s="2">
        <v>60</v>
      </c>
    </row>
    <row r="97" spans="1:7" ht="12.75">
      <c r="A97" s="19" t="s">
        <v>43</v>
      </c>
      <c r="B97" s="24">
        <v>66</v>
      </c>
      <c r="C97" s="2">
        <v>51</v>
      </c>
      <c r="D97" s="22">
        <v>0.857</v>
      </c>
      <c r="E97" s="12">
        <v>0.01565162037037037</v>
      </c>
      <c r="F97" s="41">
        <f t="shared" si="5"/>
        <v>0.013413438657407408</v>
      </c>
      <c r="G97" s="2">
        <v>59</v>
      </c>
    </row>
    <row r="98" ht="12.75">
      <c r="A98" s="3" t="s">
        <v>64</v>
      </c>
    </row>
    <row r="99" ht="12.75">
      <c r="A99" s="3" t="s">
        <v>109</v>
      </c>
    </row>
    <row r="100" spans="1:7" ht="12.75">
      <c r="A100" s="19" t="s">
        <v>43</v>
      </c>
      <c r="B100" s="24">
        <v>66</v>
      </c>
      <c r="C100" s="2">
        <v>51</v>
      </c>
      <c r="D100" s="22">
        <v>0.857</v>
      </c>
      <c r="E100" s="13">
        <v>0.052550925925925925</v>
      </c>
      <c r="F100" s="51">
        <f>E100*D100</f>
        <v>0.045036143518518514</v>
      </c>
      <c r="G100" s="2">
        <v>70</v>
      </c>
    </row>
    <row r="101" ht="12.75">
      <c r="A101" s="3" t="s">
        <v>65</v>
      </c>
    </row>
    <row r="102" spans="1:7" ht="12.75">
      <c r="A102" s="35" t="s">
        <v>41</v>
      </c>
      <c r="B102" s="37">
        <v>75</v>
      </c>
      <c r="C102" s="39" t="s">
        <v>85</v>
      </c>
      <c r="D102" s="40">
        <v>0.902</v>
      </c>
      <c r="E102" s="12">
        <v>0.026747685185185183</v>
      </c>
      <c r="F102" s="41">
        <f aca="true" t="shared" si="6" ref="F102:F107">E102*D102</f>
        <v>0.024126412037037036</v>
      </c>
      <c r="G102" s="2">
        <v>70</v>
      </c>
    </row>
    <row r="103" spans="1:7" ht="12.75">
      <c r="A103" s="19" t="s">
        <v>20</v>
      </c>
      <c r="B103">
        <v>92</v>
      </c>
      <c r="C103" s="2">
        <v>25</v>
      </c>
      <c r="D103" s="8">
        <v>1</v>
      </c>
      <c r="E103" s="12">
        <v>0.025706018518518517</v>
      </c>
      <c r="F103" s="41">
        <f t="shared" si="6"/>
        <v>0.025706018518518517</v>
      </c>
      <c r="G103" s="2">
        <v>67</v>
      </c>
    </row>
    <row r="104" spans="1:7" ht="12.75">
      <c r="A104" s="35" t="s">
        <v>83</v>
      </c>
      <c r="B104" s="37">
        <v>74</v>
      </c>
      <c r="C104" s="39" t="s">
        <v>88</v>
      </c>
      <c r="D104" s="22">
        <v>0.897</v>
      </c>
      <c r="E104" s="12">
        <v>0.030462962962962966</v>
      </c>
      <c r="F104" s="41">
        <f t="shared" si="6"/>
        <v>0.02732527777777778</v>
      </c>
      <c r="G104" s="2">
        <v>65</v>
      </c>
    </row>
    <row r="105" spans="1:7" ht="12.75">
      <c r="A105" s="19" t="s">
        <v>79</v>
      </c>
      <c r="B105" s="24">
        <v>56</v>
      </c>
      <c r="C105" s="2">
        <v>61</v>
      </c>
      <c r="D105" s="2">
        <v>0.802</v>
      </c>
      <c r="E105" s="12">
        <v>0.03863425925925926</v>
      </c>
      <c r="F105" s="41">
        <f t="shared" si="6"/>
        <v>0.030984675925925926</v>
      </c>
      <c r="G105" s="2">
        <v>63</v>
      </c>
    </row>
    <row r="106" spans="1:7" ht="12.75">
      <c r="A106" s="19" t="s">
        <v>101</v>
      </c>
      <c r="B106">
        <v>69</v>
      </c>
      <c r="C106" s="2">
        <v>48</v>
      </c>
      <c r="D106" s="2">
        <v>0.872</v>
      </c>
      <c r="E106" s="12">
        <v>0.03833333333333334</v>
      </c>
      <c r="F106" s="41">
        <f t="shared" si="6"/>
        <v>0.03342666666666667</v>
      </c>
      <c r="G106" s="2">
        <v>61</v>
      </c>
    </row>
    <row r="107" spans="1:7" ht="12.75">
      <c r="A107" s="19" t="s">
        <v>43</v>
      </c>
      <c r="B107" s="24">
        <v>66</v>
      </c>
      <c r="C107" s="2">
        <v>51</v>
      </c>
      <c r="D107" s="22">
        <v>0.857</v>
      </c>
      <c r="E107" s="13">
        <v>0.042187499999999996</v>
      </c>
      <c r="F107" s="41">
        <f t="shared" si="6"/>
        <v>0.0361546875</v>
      </c>
      <c r="G107" s="2">
        <v>60</v>
      </c>
    </row>
    <row r="108" ht="12.75">
      <c r="A108" s="3" t="s">
        <v>68</v>
      </c>
    </row>
    <row r="109" ht="12.75">
      <c r="A109" s="3" t="s">
        <v>69</v>
      </c>
    </row>
    <row r="110" spans="1:7" ht="12.75">
      <c r="A110" s="35" t="s">
        <v>41</v>
      </c>
      <c r="B110" s="37">
        <v>75</v>
      </c>
      <c r="C110" s="39" t="s">
        <v>85</v>
      </c>
      <c r="D110" s="40">
        <v>0.902</v>
      </c>
      <c r="E110" s="12">
        <v>0.032546296296296295</v>
      </c>
      <c r="F110" s="41">
        <f>E110*D110</f>
        <v>0.02935675925925926</v>
      </c>
      <c r="G110" s="2">
        <v>70</v>
      </c>
    </row>
    <row r="111" spans="1:7" ht="12.75">
      <c r="A111" s="19" t="s">
        <v>43</v>
      </c>
      <c r="B111" s="24">
        <v>66</v>
      </c>
      <c r="C111" s="2">
        <v>51</v>
      </c>
      <c r="D111" s="22">
        <v>0.857</v>
      </c>
      <c r="E111" s="13">
        <v>0.05071759259259259</v>
      </c>
      <c r="F111" s="52">
        <f>E111*D111</f>
        <v>0.04346497685185185</v>
      </c>
      <c r="G111" s="2">
        <v>67</v>
      </c>
    </row>
    <row r="112" spans="1:6" ht="12.75">
      <c r="A112" s="3" t="s">
        <v>70</v>
      </c>
      <c r="F112" s="41"/>
    </row>
    <row r="113" spans="1:7" ht="12.75">
      <c r="A113" s="21" t="s">
        <v>22</v>
      </c>
      <c r="B113" s="2">
        <v>54</v>
      </c>
      <c r="C113" s="2">
        <v>63</v>
      </c>
      <c r="D113" s="2">
        <v>0.782</v>
      </c>
      <c r="E113" s="12">
        <v>0.015763888888888886</v>
      </c>
      <c r="F113" s="41">
        <f>E113*D113</f>
        <v>0.01232736111111111</v>
      </c>
      <c r="G113" s="2">
        <v>65</v>
      </c>
    </row>
    <row r="114" spans="1:7" ht="12.75">
      <c r="A114" s="19" t="s">
        <v>39</v>
      </c>
      <c r="B114">
        <v>84</v>
      </c>
      <c r="C114" s="2">
        <v>33</v>
      </c>
      <c r="D114" s="2">
        <v>0.967</v>
      </c>
      <c r="E114" s="12">
        <v>0.015231481481481483</v>
      </c>
      <c r="F114" s="41">
        <f>E114*D114</f>
        <v>0.014728842592592594</v>
      </c>
      <c r="G114" s="2">
        <v>63</v>
      </c>
    </row>
    <row r="115" ht="12.75">
      <c r="A115" s="3" t="s">
        <v>27</v>
      </c>
    </row>
    <row r="116" spans="1:7" ht="12.75">
      <c r="A116" s="35" t="s">
        <v>81</v>
      </c>
      <c r="B116" s="39" t="s">
        <v>84</v>
      </c>
      <c r="C116" s="39" t="s">
        <v>86</v>
      </c>
      <c r="D116" s="40">
        <v>0.887</v>
      </c>
      <c r="E116" s="53">
        <v>13343</v>
      </c>
      <c r="F116" s="18">
        <f>E116/D116</f>
        <v>15042.841037204058</v>
      </c>
      <c r="G116" s="2">
        <v>70</v>
      </c>
    </row>
    <row r="117" spans="1:7" ht="12.75">
      <c r="A117" s="19" t="s">
        <v>43</v>
      </c>
      <c r="B117" s="24">
        <v>66</v>
      </c>
      <c r="C117" s="2">
        <v>51</v>
      </c>
      <c r="D117" s="22">
        <v>0.857</v>
      </c>
      <c r="E117" s="53">
        <v>8679</v>
      </c>
      <c r="F117" s="18">
        <f>E117/D117</f>
        <v>10127.187864644107</v>
      </c>
      <c r="G117" s="2">
        <v>67</v>
      </c>
    </row>
    <row r="118" spans="1:7" ht="18.75">
      <c r="A118" s="55" t="s">
        <v>28</v>
      </c>
      <c r="B118" s="24"/>
      <c r="C118" s="2"/>
      <c r="D118" s="22"/>
      <c r="E118" s="53"/>
      <c r="F118" s="18"/>
      <c r="G118" s="2"/>
    </row>
    <row r="119" ht="12.75">
      <c r="A119" s="3" t="s">
        <v>115</v>
      </c>
    </row>
    <row r="120" spans="1:7" ht="12.75">
      <c r="A120" s="35" t="s">
        <v>81</v>
      </c>
      <c r="B120" s="39" t="s">
        <v>84</v>
      </c>
      <c r="C120" s="39" t="s">
        <v>86</v>
      </c>
      <c r="D120" s="40">
        <v>0.887</v>
      </c>
      <c r="E120" s="13">
        <v>0.06353240740740741</v>
      </c>
      <c r="F120" s="52">
        <f>E120*D120</f>
        <v>0.056353245370370376</v>
      </c>
      <c r="G120" s="2">
        <v>70</v>
      </c>
    </row>
    <row r="121" spans="1:7" ht="12.75">
      <c r="A121" s="35" t="s">
        <v>41</v>
      </c>
      <c r="B121" s="37">
        <v>75</v>
      </c>
      <c r="C121" s="39" t="s">
        <v>85</v>
      </c>
      <c r="D121" s="40">
        <v>0.902</v>
      </c>
      <c r="E121" s="13">
        <v>0.06585069444444445</v>
      </c>
      <c r="F121" s="52">
        <f>E121*D121</f>
        <v>0.0593973263888889</v>
      </c>
      <c r="G121" s="2">
        <v>67</v>
      </c>
    </row>
    <row r="122" spans="1:7" ht="12.75">
      <c r="A122" s="54" t="s">
        <v>116</v>
      </c>
      <c r="B122" s="37"/>
      <c r="C122" s="39"/>
      <c r="D122" s="40"/>
      <c r="E122" s="13"/>
      <c r="F122" s="52"/>
      <c r="G122" s="2"/>
    </row>
    <row r="123" spans="1:7" ht="12.75">
      <c r="A123" s="19" t="s">
        <v>43</v>
      </c>
      <c r="B123" s="24">
        <v>66</v>
      </c>
      <c r="C123" s="2">
        <v>51</v>
      </c>
      <c r="D123" s="22">
        <v>0.857</v>
      </c>
      <c r="E123" s="13">
        <v>0.04545486111111111</v>
      </c>
      <c r="F123" s="52">
        <f>E123*D123</f>
        <v>0.03895481597222222</v>
      </c>
      <c r="G123" s="2">
        <v>65</v>
      </c>
    </row>
    <row r="124" ht="12.75">
      <c r="A124" s="3" t="s">
        <v>29</v>
      </c>
    </row>
    <row r="125" ht="12.75">
      <c r="A125" s="3" t="s">
        <v>71</v>
      </c>
    </row>
    <row r="126" spans="1:7" ht="12.75">
      <c r="A126" s="35" t="s">
        <v>41</v>
      </c>
      <c r="B126" s="37">
        <v>75</v>
      </c>
      <c r="C126" s="39" t="s">
        <v>85</v>
      </c>
      <c r="D126" s="40">
        <v>0.902</v>
      </c>
      <c r="E126" s="13">
        <v>0.04632523148148148</v>
      </c>
      <c r="F126" s="52">
        <f>E126*D126</f>
        <v>0.041785358796296294</v>
      </c>
      <c r="G126" s="2">
        <v>70</v>
      </c>
    </row>
    <row r="127" spans="1:7" ht="12.75">
      <c r="A127" s="43" t="s">
        <v>89</v>
      </c>
      <c r="B127" s="2">
        <v>77</v>
      </c>
      <c r="C127" s="2">
        <v>40</v>
      </c>
      <c r="D127" s="22">
        <v>0.912</v>
      </c>
      <c r="E127" s="13">
        <v>0.06725578703703704</v>
      </c>
      <c r="F127" s="52">
        <f>E127*D127</f>
        <v>0.06133727777777778</v>
      </c>
      <c r="G127" s="2">
        <v>67</v>
      </c>
    </row>
    <row r="128" spans="1:7" ht="12.75">
      <c r="A128" s="19" t="s">
        <v>43</v>
      </c>
      <c r="B128" s="24">
        <v>66</v>
      </c>
      <c r="C128" s="2">
        <v>51</v>
      </c>
      <c r="D128" s="22">
        <v>0.857</v>
      </c>
      <c r="E128" s="13">
        <v>0.07294675925925927</v>
      </c>
      <c r="F128" s="52">
        <f>E128*D128</f>
        <v>0.06251537268518519</v>
      </c>
      <c r="G128" s="2">
        <v>65</v>
      </c>
    </row>
    <row r="129" ht="12.75">
      <c r="A129" s="3" t="s">
        <v>72</v>
      </c>
    </row>
    <row r="130" spans="1:7" ht="12.75">
      <c r="A130" t="s">
        <v>22</v>
      </c>
      <c r="B130" s="2">
        <v>54</v>
      </c>
      <c r="C130" s="2">
        <v>63</v>
      </c>
      <c r="D130" s="2">
        <v>0.782</v>
      </c>
      <c r="E130" s="12">
        <v>0.03014699074074074</v>
      </c>
      <c r="F130" s="52">
        <f>E130*D130</f>
        <v>0.02357494675925926</v>
      </c>
      <c r="G130" s="2">
        <v>70</v>
      </c>
    </row>
    <row r="131" spans="1:7" ht="12.75">
      <c r="A131" t="s">
        <v>106</v>
      </c>
      <c r="B131" s="2">
        <v>51</v>
      </c>
      <c r="C131" s="2">
        <v>66</v>
      </c>
      <c r="D131" s="2">
        <v>0.752</v>
      </c>
      <c r="E131" s="13">
        <v>0.036430555555555556</v>
      </c>
      <c r="F131" s="52">
        <f>E131*D131</f>
        <v>0.02739577777777778</v>
      </c>
      <c r="G131" s="2">
        <v>67</v>
      </c>
    </row>
    <row r="132" spans="1:7" ht="12.75">
      <c r="A132" t="s">
        <v>92</v>
      </c>
      <c r="B132" s="2">
        <v>56</v>
      </c>
      <c r="C132" s="2">
        <v>61</v>
      </c>
      <c r="D132" s="2">
        <v>0.802</v>
      </c>
      <c r="E132" s="12">
        <v>0.0383900462962963</v>
      </c>
      <c r="F132" s="52">
        <f>E132*D132</f>
        <v>0.030788817129629633</v>
      </c>
      <c r="G132" s="2">
        <v>65</v>
      </c>
    </row>
    <row r="133" spans="1:7" ht="12.75">
      <c r="A133" s="19" t="s">
        <v>102</v>
      </c>
      <c r="B133">
        <v>45</v>
      </c>
      <c r="C133" s="2">
        <v>72</v>
      </c>
      <c r="D133" s="2">
        <v>0.692</v>
      </c>
      <c r="E133" s="13">
        <v>0.04974537037037038</v>
      </c>
      <c r="F133" s="52">
        <f>E133*D133</f>
        <v>0.0344237962962963</v>
      </c>
      <c r="G133" s="2">
        <v>63</v>
      </c>
    </row>
    <row r="134" spans="1:7" ht="12.75">
      <c r="A134" s="19" t="s">
        <v>79</v>
      </c>
      <c r="B134" s="24">
        <v>56</v>
      </c>
      <c r="C134" s="2">
        <v>61</v>
      </c>
      <c r="D134" s="2">
        <v>0.802</v>
      </c>
      <c r="E134" s="13">
        <v>0.044278935185185185</v>
      </c>
      <c r="F134" s="52">
        <f>E134*D134</f>
        <v>0.03551170601851852</v>
      </c>
      <c r="G134" s="2">
        <v>61</v>
      </c>
    </row>
    <row r="135" ht="12.75">
      <c r="A135" s="3" t="s">
        <v>30</v>
      </c>
    </row>
    <row r="136" spans="1:7" ht="12.75">
      <c r="A136" s="35" t="s">
        <v>41</v>
      </c>
      <c r="B136" s="37">
        <v>75</v>
      </c>
      <c r="C136" s="39" t="s">
        <v>85</v>
      </c>
      <c r="D136" s="40">
        <v>0.902</v>
      </c>
      <c r="E136" s="12">
        <v>0.010126157407407408</v>
      </c>
      <c r="F136" s="52">
        <f>E136*D136</f>
        <v>0.009133793981481482</v>
      </c>
      <c r="G136" s="2">
        <v>70</v>
      </c>
    </row>
    <row r="137" spans="1:7" ht="12.75">
      <c r="A137" s="35" t="s">
        <v>83</v>
      </c>
      <c r="B137" s="37">
        <v>74</v>
      </c>
      <c r="C137" s="39" t="s">
        <v>88</v>
      </c>
      <c r="D137" s="22">
        <v>0.897</v>
      </c>
      <c r="E137" s="12">
        <v>0.010853009259259258</v>
      </c>
      <c r="F137" s="52">
        <f>E137*D137</f>
        <v>0.009735149305555555</v>
      </c>
      <c r="G137" s="2">
        <v>67</v>
      </c>
    </row>
    <row r="138" spans="1:7" ht="12.75">
      <c r="A138" s="19" t="s">
        <v>43</v>
      </c>
      <c r="B138" s="24">
        <v>66</v>
      </c>
      <c r="C138" s="2">
        <v>51</v>
      </c>
      <c r="D138" s="22">
        <v>0.857</v>
      </c>
      <c r="E138" s="12">
        <v>0.015318287037037038</v>
      </c>
      <c r="F138" s="52">
        <f>E138*D138</f>
        <v>0.013127771990740741</v>
      </c>
      <c r="G138" s="2">
        <v>65</v>
      </c>
    </row>
    <row r="139" spans="1:7" ht="12.75">
      <c r="A139" s="43" t="s">
        <v>89</v>
      </c>
      <c r="B139" s="2">
        <v>77</v>
      </c>
      <c r="C139" s="2">
        <v>40</v>
      </c>
      <c r="D139" s="22">
        <v>0.912</v>
      </c>
      <c r="E139" s="12">
        <v>0.014877314814814814</v>
      </c>
      <c r="F139" s="52">
        <f>E139*D139</f>
        <v>0.01356811111111111</v>
      </c>
      <c r="G139" s="2">
        <v>63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PBCR_zeny 2017z</dc:title>
  <dc:subject>PBČr 2017 závěr</dc:subject>
  <dc:creator>L.D.+Karel</dc:creator>
  <cp:keywords/>
  <dc:description>tabulka  apropočty</dc:description>
  <cp:lastModifiedBy>Karel</cp:lastModifiedBy>
  <cp:lastPrinted>2017-09-30T23:33:18Z</cp:lastPrinted>
  <dcterms:created xsi:type="dcterms:W3CDTF">2015-01-15T07:40:08Z</dcterms:created>
  <dcterms:modified xsi:type="dcterms:W3CDTF">2018-02-16T06:24:56Z</dcterms:modified>
  <cp:category/>
  <cp:version/>
  <cp:contentType/>
  <cp:contentStatus/>
</cp:coreProperties>
</file>